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Graduation Center\الملف الإعلامي\مرفقات تعديل الموقع\مرفق 7\"/>
    </mc:Choice>
  </mc:AlternateContent>
  <bookViews>
    <workbookView xWindow="0" yWindow="0" windowWidth="21600" windowHeight="8940"/>
  </bookViews>
  <sheets>
    <sheet name="ملخص" sheetId="1" r:id="rId1"/>
    <sheet name="نموذج3.1" sheetId="3" r:id="rId2"/>
    <sheet name="نموذج3.2" sheetId="4" r:id="rId3"/>
    <sheet name="نموذج3.3" sheetId="5" r:id="rId4"/>
  </sheets>
  <definedNames>
    <definedName name="_xlnm.Print_Area" localSheetId="0">ملخص!$E$1:$P$30</definedName>
    <definedName name="_xlnm.Print_Area" localSheetId="1">نموذج3.1!$A$1:$AC$130</definedName>
    <definedName name="_xlnm.Print_Area" localSheetId="2">نموذج3.2!$A$1:$AC$147</definedName>
    <definedName name="_xlnm.Print_Area" localSheetId="3">نموذج3.3!$A$1:$O$57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K20" i="5" s="1"/>
  <c r="C12" i="4"/>
  <c r="C12" i="3"/>
  <c r="G22" i="5" l="1"/>
  <c r="I24" i="5"/>
  <c r="G21" i="5"/>
  <c r="I21" i="5"/>
  <c r="E23" i="5"/>
  <c r="I20" i="5"/>
  <c r="E22" i="5"/>
  <c r="I23" i="5"/>
  <c r="G24" i="5"/>
  <c r="G20" i="5"/>
  <c r="E21" i="5"/>
  <c r="I22" i="5"/>
  <c r="G23" i="5"/>
  <c r="E24" i="5"/>
  <c r="E20" i="5"/>
  <c r="K23" i="5"/>
  <c r="K22" i="5"/>
  <c r="K21" i="5"/>
  <c r="K24" i="5"/>
  <c r="E19" i="5"/>
  <c r="G19" i="5"/>
  <c r="I19" i="5"/>
  <c r="K19" i="5"/>
  <c r="M19" i="5" l="1"/>
  <c r="J29" i="5"/>
  <c r="H29" i="5"/>
  <c r="F29" i="5"/>
  <c r="M24" i="5"/>
  <c r="D29" i="5"/>
  <c r="M21" i="5"/>
  <c r="M22" i="5"/>
  <c r="M23" i="5"/>
  <c r="M20" i="5"/>
  <c r="E15" i="3"/>
  <c r="M127" i="4" l="1"/>
  <c r="M128" i="4"/>
  <c r="M129" i="4"/>
  <c r="M130" i="4"/>
  <c r="M131" i="4"/>
  <c r="M132" i="4"/>
  <c r="K127" i="4"/>
  <c r="K128" i="4"/>
  <c r="K129" i="4"/>
  <c r="K130" i="4"/>
  <c r="K131" i="4"/>
  <c r="K132" i="4"/>
  <c r="I127" i="4"/>
  <c r="I128" i="4"/>
  <c r="I129" i="4"/>
  <c r="I130" i="4"/>
  <c r="I131" i="4"/>
  <c r="I132" i="4"/>
  <c r="I126" i="4"/>
  <c r="M126" i="4"/>
  <c r="K126" i="4"/>
  <c r="G127" i="4"/>
  <c r="G128" i="4"/>
  <c r="G129" i="4"/>
  <c r="G130" i="4"/>
  <c r="G131" i="4"/>
  <c r="G132" i="4"/>
  <c r="E127" i="4"/>
  <c r="E128" i="4"/>
  <c r="E129" i="4"/>
  <c r="E130" i="4"/>
  <c r="E131" i="4"/>
  <c r="E132" i="4"/>
  <c r="E126" i="4"/>
  <c r="G126" i="4"/>
  <c r="J116" i="3"/>
  <c r="H116" i="3"/>
  <c r="F116" i="3"/>
  <c r="D116" i="3"/>
  <c r="E90" i="3"/>
  <c r="E86" i="3"/>
  <c r="G15" i="3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M87" i="4"/>
  <c r="K87" i="4"/>
  <c r="I87" i="4"/>
  <c r="G87" i="4"/>
  <c r="E87" i="4"/>
  <c r="M53" i="4"/>
  <c r="M54" i="4"/>
  <c r="M55" i="4"/>
  <c r="M56" i="4"/>
  <c r="M57" i="4"/>
  <c r="M58" i="4"/>
  <c r="M59" i="4"/>
  <c r="M60" i="4"/>
  <c r="M61" i="4"/>
  <c r="M62" i="4"/>
  <c r="K51" i="4"/>
  <c r="K52" i="4"/>
  <c r="K53" i="4"/>
  <c r="K54" i="4"/>
  <c r="K55" i="4"/>
  <c r="K56" i="4"/>
  <c r="K57" i="4"/>
  <c r="K58" i="4"/>
  <c r="K59" i="4"/>
  <c r="K60" i="4"/>
  <c r="K61" i="4"/>
  <c r="K62" i="4"/>
  <c r="I51" i="4"/>
  <c r="I52" i="4"/>
  <c r="I53" i="4"/>
  <c r="I54" i="4"/>
  <c r="I55" i="4"/>
  <c r="I56" i="4"/>
  <c r="I57" i="4"/>
  <c r="I58" i="4"/>
  <c r="I59" i="4"/>
  <c r="I60" i="4"/>
  <c r="I61" i="4"/>
  <c r="I62" i="4"/>
  <c r="G51" i="4"/>
  <c r="G52" i="4"/>
  <c r="G53" i="4"/>
  <c r="G54" i="4"/>
  <c r="G55" i="4"/>
  <c r="G56" i="4"/>
  <c r="G57" i="4"/>
  <c r="G58" i="4"/>
  <c r="G59" i="4"/>
  <c r="G60" i="4"/>
  <c r="G61" i="4"/>
  <c r="G62" i="4"/>
  <c r="E51" i="4"/>
  <c r="E52" i="4"/>
  <c r="E53" i="4"/>
  <c r="E54" i="4"/>
  <c r="E55" i="4"/>
  <c r="E56" i="4"/>
  <c r="E57" i="4"/>
  <c r="E58" i="4"/>
  <c r="E59" i="4"/>
  <c r="E60" i="4"/>
  <c r="E61" i="4"/>
  <c r="E62" i="4"/>
  <c r="M52" i="4"/>
  <c r="M51" i="4"/>
  <c r="M50" i="4"/>
  <c r="K50" i="4"/>
  <c r="I50" i="4"/>
  <c r="G50" i="4"/>
  <c r="E50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15" i="4"/>
  <c r="M15" i="4"/>
  <c r="K15" i="4"/>
  <c r="I15" i="4"/>
  <c r="G15" i="4"/>
  <c r="K15" i="3"/>
  <c r="K16" i="3"/>
  <c r="K17" i="3"/>
  <c r="K18" i="3"/>
  <c r="K19" i="3"/>
  <c r="K20" i="3"/>
  <c r="M85" i="3"/>
  <c r="M86" i="3"/>
  <c r="M87" i="3"/>
  <c r="M88" i="3"/>
  <c r="M89" i="3"/>
  <c r="M90" i="3"/>
  <c r="K85" i="3"/>
  <c r="K86" i="3"/>
  <c r="K87" i="3"/>
  <c r="K88" i="3"/>
  <c r="K89" i="3"/>
  <c r="K90" i="3"/>
  <c r="I85" i="3"/>
  <c r="I86" i="3"/>
  <c r="I87" i="3"/>
  <c r="I88" i="3"/>
  <c r="I89" i="3"/>
  <c r="I90" i="3"/>
  <c r="G85" i="3"/>
  <c r="G86" i="3"/>
  <c r="G87" i="3"/>
  <c r="G88" i="3"/>
  <c r="G89" i="3"/>
  <c r="G90" i="3"/>
  <c r="E85" i="3"/>
  <c r="E87" i="3"/>
  <c r="E88" i="3"/>
  <c r="E89" i="3"/>
  <c r="M84" i="3"/>
  <c r="K84" i="3"/>
  <c r="I84" i="3"/>
  <c r="G84" i="3"/>
  <c r="E84" i="3"/>
  <c r="M52" i="3"/>
  <c r="M53" i="3"/>
  <c r="M54" i="3"/>
  <c r="M55" i="3"/>
  <c r="M56" i="3"/>
  <c r="M57" i="3"/>
  <c r="M58" i="3"/>
  <c r="M59" i="3"/>
  <c r="K52" i="3"/>
  <c r="K53" i="3"/>
  <c r="K54" i="3"/>
  <c r="K55" i="3"/>
  <c r="K56" i="3"/>
  <c r="K57" i="3"/>
  <c r="K58" i="3"/>
  <c r="K59" i="3"/>
  <c r="I52" i="3"/>
  <c r="I53" i="3"/>
  <c r="I54" i="3"/>
  <c r="I55" i="3"/>
  <c r="I56" i="3"/>
  <c r="I57" i="3"/>
  <c r="I58" i="3"/>
  <c r="I59" i="3"/>
  <c r="G52" i="3"/>
  <c r="G53" i="3"/>
  <c r="G54" i="3"/>
  <c r="G55" i="3"/>
  <c r="G56" i="3"/>
  <c r="G57" i="3"/>
  <c r="G58" i="3"/>
  <c r="G59" i="3"/>
  <c r="E52" i="3"/>
  <c r="E53" i="3"/>
  <c r="E54" i="3"/>
  <c r="E55" i="3"/>
  <c r="E56" i="3"/>
  <c r="E57" i="3"/>
  <c r="E58" i="3"/>
  <c r="O58" i="3" s="1"/>
  <c r="E59" i="3"/>
  <c r="E51" i="3"/>
  <c r="M51" i="3"/>
  <c r="K51" i="3"/>
  <c r="I51" i="3"/>
  <c r="G51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15" i="3"/>
  <c r="K21" i="3"/>
  <c r="K22" i="3"/>
  <c r="K23" i="3"/>
  <c r="K24" i="3"/>
  <c r="K25" i="3"/>
  <c r="K26" i="3"/>
  <c r="K27" i="3"/>
  <c r="K28" i="3"/>
  <c r="K29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E23" i="3"/>
  <c r="E24" i="3"/>
  <c r="E25" i="3"/>
  <c r="E26" i="3"/>
  <c r="E27" i="3"/>
  <c r="E28" i="3"/>
  <c r="E29" i="3"/>
  <c r="E17" i="3"/>
  <c r="E18" i="3"/>
  <c r="E19" i="3"/>
  <c r="E20" i="3"/>
  <c r="E21" i="3"/>
  <c r="E22" i="3"/>
  <c r="E16" i="3"/>
  <c r="J32" i="4" l="1"/>
  <c r="O20" i="3"/>
  <c r="O24" i="3"/>
  <c r="O62" i="4"/>
  <c r="O27" i="3"/>
  <c r="O23" i="3"/>
  <c r="O19" i="3"/>
  <c r="O28" i="3"/>
  <c r="O26" i="3"/>
  <c r="O22" i="3"/>
  <c r="O16" i="3"/>
  <c r="O29" i="3"/>
  <c r="O25" i="3"/>
  <c r="O17" i="3"/>
  <c r="O127" i="4"/>
  <c r="O18" i="3"/>
  <c r="O21" i="3"/>
  <c r="O15" i="3"/>
  <c r="O61" i="4"/>
  <c r="J104" i="4"/>
  <c r="O97" i="4"/>
  <c r="O93" i="4"/>
  <c r="O89" i="4"/>
  <c r="O132" i="4"/>
  <c r="O53" i="4"/>
  <c r="O54" i="4"/>
  <c r="O57" i="4"/>
  <c r="O22" i="4"/>
  <c r="F66" i="4"/>
  <c r="O56" i="4"/>
  <c r="D104" i="4"/>
  <c r="D32" i="4"/>
  <c r="H66" i="4"/>
  <c r="L66" i="4"/>
  <c r="O59" i="4"/>
  <c r="O55" i="4"/>
  <c r="F104" i="4"/>
  <c r="O100" i="4"/>
  <c r="O96" i="4"/>
  <c r="O92" i="4"/>
  <c r="O88" i="4"/>
  <c r="F138" i="4"/>
  <c r="O130" i="4"/>
  <c r="L32" i="4"/>
  <c r="O26" i="4"/>
  <c r="O18" i="4"/>
  <c r="O60" i="4"/>
  <c r="H32" i="4"/>
  <c r="O25" i="4"/>
  <c r="O21" i="4"/>
  <c r="O17" i="4"/>
  <c r="O27" i="4"/>
  <c r="O23" i="4"/>
  <c r="O19" i="4"/>
  <c r="O28" i="4"/>
  <c r="O24" i="4"/>
  <c r="O20" i="4"/>
  <c r="O16" i="4"/>
  <c r="J66" i="4"/>
  <c r="O58" i="4"/>
  <c r="H104" i="4"/>
  <c r="D138" i="4"/>
  <c r="O129" i="4"/>
  <c r="O131" i="4"/>
  <c r="O98" i="4"/>
  <c r="O94" i="4"/>
  <c r="O90" i="4"/>
  <c r="O128" i="4"/>
  <c r="J138" i="4"/>
  <c r="H138" i="4"/>
  <c r="O99" i="4"/>
  <c r="O95" i="4"/>
  <c r="O91" i="4"/>
  <c r="L138" i="4"/>
  <c r="D66" i="4"/>
  <c r="F32" i="4"/>
  <c r="O87" i="4"/>
  <c r="L104" i="4"/>
  <c r="O50" i="4"/>
  <c r="O51" i="4"/>
  <c r="N115" i="3"/>
  <c r="O126" i="4"/>
  <c r="F94" i="3"/>
  <c r="O55" i="3"/>
  <c r="O89" i="3"/>
  <c r="F63" i="3"/>
  <c r="O56" i="3"/>
  <c r="L33" i="3"/>
  <c r="L63" i="3"/>
  <c r="J63" i="3"/>
  <c r="O57" i="3"/>
  <c r="O53" i="3"/>
  <c r="O84" i="3"/>
  <c r="O87" i="3"/>
  <c r="O90" i="3"/>
  <c r="J33" i="3"/>
  <c r="O52" i="3"/>
  <c r="F33" i="3"/>
  <c r="O85" i="3"/>
  <c r="H33" i="3"/>
  <c r="H63" i="3"/>
  <c r="O59" i="3"/>
  <c r="H94" i="3"/>
  <c r="O86" i="3"/>
  <c r="O88" i="3"/>
  <c r="L94" i="3"/>
  <c r="D94" i="3"/>
  <c r="J94" i="3"/>
  <c r="D63" i="3"/>
  <c r="O54" i="3"/>
  <c r="D33" i="3"/>
  <c r="O52" i="4"/>
  <c r="O15" i="4"/>
  <c r="O51" i="3"/>
</calcChain>
</file>

<file path=xl/sharedStrings.xml><?xml version="1.0" encoding="utf-8"?>
<sst xmlns="http://schemas.openxmlformats.org/spreadsheetml/2006/main" count="245" uniqueCount="134">
  <si>
    <t>#</t>
  </si>
  <si>
    <t>ورقة 1</t>
  </si>
  <si>
    <t>ورقة 2</t>
  </si>
  <si>
    <t xml:space="preserve"> موضوع  الورقة </t>
  </si>
  <si>
    <t xml:space="preserve">استطلاع آراء قطاع الأعمال وجهات التوظيف عن خريج جامعة الملك سعود </t>
  </si>
  <si>
    <t xml:space="preserve"> استطلاع آراء الخريجين</t>
  </si>
  <si>
    <t>مجموع الاستطلاعات</t>
  </si>
  <si>
    <t xml:space="preserve"> غير موافق بشدة</t>
  </si>
  <si>
    <t>غير موافق</t>
  </si>
  <si>
    <t>محايد</t>
  </si>
  <si>
    <t>موافق</t>
  </si>
  <si>
    <t>موافق بشدة</t>
  </si>
  <si>
    <t>بنود آراء قطاع الأعمال وجهات التوظيف عن خريج جامعة الملك سعود</t>
  </si>
  <si>
    <t>لدى خريج الجامعة القدرة على فهم طبيعة عمل المؤسسة</t>
  </si>
  <si>
    <t>يتمتع خريج الجامعة بشخصية قيادية</t>
  </si>
  <si>
    <t>يقوم خريج الجامعة بالمهام المنوطة به بكفاءة</t>
  </si>
  <si>
    <t>ولاء خريج الجامعة للمؤسسة التى يعمل بها مرتفع</t>
  </si>
  <si>
    <t xml:space="preserve">يتقن خريج الجامعة استخدام الكمبيوتر وتطبيقاته </t>
  </si>
  <si>
    <t>يتقن خريج الجامعة استخدام الانترنت</t>
  </si>
  <si>
    <t xml:space="preserve">يجيد خريج الجامعة اللغة الانجليزية كمتطلب للعمل </t>
  </si>
  <si>
    <t>مستوى الثقافة العامة لخريج الجامعة مرتفع</t>
  </si>
  <si>
    <t>علاقة خريج الجامعة مع زملائه في العمل جيدة</t>
  </si>
  <si>
    <t xml:space="preserve">يقدم خريج الجامعة أفكاراً إبداعية  تحسن العمل  </t>
  </si>
  <si>
    <t xml:space="preserve">يبدي خريج الجامعة استعدادا للتطوير الذاتي في مجال عمله </t>
  </si>
  <si>
    <t xml:space="preserve">يتمكن خريج الجامعة من التأقلم مع بيئة العمل المحيطة </t>
  </si>
  <si>
    <t xml:space="preserve">يلتزم خريج الجامعة بمواعيد وساعات الحضور والانصراف </t>
  </si>
  <si>
    <t>بشكل عام أشعر بالرضا عن خريج جامعة الملك سعود</t>
  </si>
  <si>
    <t>المجموع</t>
  </si>
  <si>
    <t>المهارات التي تميز خريج جامعة الملك سعود عن غيره</t>
  </si>
  <si>
    <t xml:space="preserve">مهارات الاستماع والإنصات </t>
  </si>
  <si>
    <t xml:space="preserve">مهارات الفهم والاستيعاب </t>
  </si>
  <si>
    <t xml:space="preserve">مهارات التحدث والحوار </t>
  </si>
  <si>
    <t xml:space="preserve">مهارات الكتابة </t>
  </si>
  <si>
    <t>مهارات اللغة الانجليزية كمتطلب للعمل</t>
  </si>
  <si>
    <t xml:space="preserve">مهارات التفاوض والإقناع </t>
  </si>
  <si>
    <t xml:space="preserve">القدرة على التواصل </t>
  </si>
  <si>
    <t>العمل بفاعلية كعضو في فرق العمل</t>
  </si>
  <si>
    <t>مهارات فهم وحل المشكلات</t>
  </si>
  <si>
    <t xml:space="preserve">التعامل بفاعلية مع التغذية الراجعة على أدائه </t>
  </si>
  <si>
    <t xml:space="preserve">تطوير حلول عملية </t>
  </si>
  <si>
    <t>المشاركة بفاعلية في أعمال المؤسسة</t>
  </si>
  <si>
    <t>تحليل وفهم البيانات والمعلومات الأساسية</t>
  </si>
  <si>
    <t>استخدام التقنية بفاعلية</t>
  </si>
  <si>
    <t xml:space="preserve">القدرة على الانجاز </t>
  </si>
  <si>
    <t xml:space="preserve">احترام المواعيد والانضباط </t>
  </si>
  <si>
    <t>التقويم العام والمقترحات</t>
  </si>
  <si>
    <t>نعم  بالتأكيد</t>
  </si>
  <si>
    <t>نعم، على الأرجح</t>
  </si>
  <si>
    <t>لا، على الأرجح</t>
  </si>
  <si>
    <t>لا بالتأكيد</t>
  </si>
  <si>
    <t>  هل ترغب في توظيف خريجي جامعة الملك سعود</t>
  </si>
  <si>
    <t xml:space="preserve">تقويم البرنامج الذي درسته </t>
  </si>
  <si>
    <t xml:space="preserve">طور البرنامج مهاراتي في التفكير الناقد وحل المشكلات </t>
  </si>
  <si>
    <t>ساعدني البرنامج على تحسين مهاراتي في التواصل الفعال مع الآخرين</t>
  </si>
  <si>
    <t>طور البرنامج مهاراتي على العمل بفاعلية مع مجموعات</t>
  </si>
  <si>
    <t xml:space="preserve">طور البرنامج مهاراتي في استخدام التقنية </t>
  </si>
  <si>
    <t xml:space="preserve">ساعدني البرنامج في تنمية المعارف والمهارات اللازمة لمهنتي </t>
  </si>
  <si>
    <t>طور البرنامج مهاراتي البحثية</t>
  </si>
  <si>
    <t>طور البرنامج قدراتي على اتخاذ القرارات</t>
  </si>
  <si>
    <t>توفر الإرشاد الأكاديمي المناسب طيلة فترة دراستي بالبرنامج</t>
  </si>
  <si>
    <t>زاد البرنامج من معرفتي بأخلاقيات المهنة</t>
  </si>
  <si>
    <t>أتاح البرنامج فرصة الاختيار بين عدة مقررات</t>
  </si>
  <si>
    <t xml:space="preserve">امتاز البرنامج بتنوع المقررات الدراسية </t>
  </si>
  <si>
    <t xml:space="preserve">امتاز البرنامج بحداثة المقررات الدراسية </t>
  </si>
  <si>
    <t>راعت تطبيقات الحاسب في مقررات البرنامج التطورات التقنية الحديثة</t>
  </si>
  <si>
    <t xml:space="preserve">أتاح البرنامج فرص التواصل والتعاون مع جهات سوق العمل المناسبة </t>
  </si>
  <si>
    <t>أداء أعضاء هيئة التدريس في القسم الذي تخرجت فيه</t>
  </si>
  <si>
    <t>توافرت المرافق المناسبة لأداء الأنشطة اللاصفية (الثقافية والاجتماعية والرياضية)</t>
  </si>
  <si>
    <t>توافرت معامل الحاسب الآلي للاستخدام</t>
  </si>
  <si>
    <t>توافرت برامج حديثة في معامل الحاسب الآلي</t>
  </si>
  <si>
    <t xml:space="preserve">توافر الدعم الفني لمساندة الطلاب في تقنيات المعلومات والاتصالات </t>
  </si>
  <si>
    <t xml:space="preserve">توافرت المصادر التعليمية المتطلبة في دراستي حين احتاج إليها </t>
  </si>
  <si>
    <t>توافرت أوعية مصادر المعلومات بالمكتبة كلما احتجت إليها</t>
  </si>
  <si>
    <t xml:space="preserve">تجهيزات القاعات الدراسية كانت مناسبة للتعلم </t>
  </si>
  <si>
    <t xml:space="preserve">تجهيزات المعامل والمختبرات كانت مناسبة للتعلم </t>
  </si>
  <si>
    <t>توافرت أماكن مناسبة لأداء الصلوات</t>
  </si>
  <si>
    <t>توافرت الخدمات الصحية بما يلبي حاجاتي</t>
  </si>
  <si>
    <t>قدمت مراكز التصوير وخدمات الطالب داخل الجامعة الخدمات المناسبة</t>
  </si>
  <si>
    <t>توافرت مطاعم وبوفيهات مناسبة</t>
  </si>
  <si>
    <t xml:space="preserve">توافرت مواقف كافية لسيارات الطلاب </t>
  </si>
  <si>
    <t>تلاءمت المرافق مع احتياجات الطلاب ذوي الاحتياجات الخاصة</t>
  </si>
  <si>
    <t>المصادر والمرافق والتجهيزات</t>
  </si>
  <si>
    <t>بشكل عام، ما تقييمك لمستوى جودة البرنامج الذي درسته في الجامعة؟</t>
  </si>
  <si>
    <t>بشكل عام، ما تقييمك لمستوى رضاك عن حياتك الطلابية في الجامعة؟</t>
  </si>
  <si>
    <t>بشكل عام، ما تقييمك لأداء أعضاء هيئة التدريس في الجامعة؟</t>
  </si>
  <si>
    <t>بشكل عام، ما تقييمك لجودة الإرشاد الأكاديمي والمهني الذي تلقيته في الجامعة؟</t>
  </si>
  <si>
    <t>ما تقييمك لمجمل الخبرات التعليمية التي تلقيتها في الجامعة؟</t>
  </si>
  <si>
    <t>يحقق البرنامج الإرشادي (برنامج وظيفة) الهدف منه</t>
  </si>
  <si>
    <t>يحقق البرنامج الإرشادي (يوم المهنة) الهدف منه</t>
  </si>
  <si>
    <t>ضعيف</t>
  </si>
  <si>
    <t>مقبول</t>
  </si>
  <si>
    <t>متوسط</t>
  </si>
  <si>
    <t>جيد</t>
  </si>
  <si>
    <t>ممتاز</t>
  </si>
  <si>
    <t>أسئلة عامة</t>
  </si>
  <si>
    <t>نسبة موافق بشدة</t>
  </si>
  <si>
    <t>نسبة موافق</t>
  </si>
  <si>
    <t>نسبة محايد</t>
  </si>
  <si>
    <t>نسبة غير موافق</t>
  </si>
  <si>
    <t xml:space="preserve">قدم أعضاء هيئة التدريس الإرشاد المناسب عندما احتجت إلى ذلك </t>
  </si>
  <si>
    <t>أظهر أعضاء هيئة التدريس الحماس والاهتمام بما يقومون بتدريسه</t>
  </si>
  <si>
    <t xml:space="preserve">أهتم أعضاء هيئة التدريس بتحصيل الطلاب في الدراسة </t>
  </si>
  <si>
    <t>استخدم أعضاء هيئة التدريس التقنية بفاعلية في تدريس المقررات</t>
  </si>
  <si>
    <t>شجع أعضاء هيئة التدريس الطلاب على المناقشة العلمية</t>
  </si>
  <si>
    <t xml:space="preserve"> ألم أعضاء هيئة التدريس بمحتوى المقررات التي يدرسونها </t>
  </si>
  <si>
    <t xml:space="preserve">قوم أعضاء هيئة التدريس أداء الطلاب بعدل وموضوعية </t>
  </si>
  <si>
    <t>استخدم أعضاء هيئة التدريس طرقاً متنوعة في تدريس المقررات</t>
  </si>
  <si>
    <t xml:space="preserve">استخدم أعضاء هيئة التدريس طرقاً متنوعة لتقويم أداء الطلاب </t>
  </si>
  <si>
    <t xml:space="preserve">أتاح أعضاء هيئة التدريس الفرصة للطلبة لمناقشة أدائهم في الاختبارات </t>
  </si>
  <si>
    <t>تفاعل أعضاء هيئة التدريس مع الطلاب من خلال شبكة الانترنت</t>
  </si>
  <si>
    <t>شجع أعضاء هيئة التدريس الطلاب ليصبحوا متعلمين فاعلين</t>
  </si>
  <si>
    <t>قدّم أعضاء هيئة التدريس التغذية الراجعة حول أداء الطلاب</t>
  </si>
  <si>
    <t xml:space="preserve"> نسبة ممتاز</t>
  </si>
  <si>
    <t>نسبة جيد</t>
  </si>
  <si>
    <t>نسبة متوسط</t>
  </si>
  <si>
    <t xml:space="preserve"> نسبة ضعيف</t>
  </si>
  <si>
    <t>نسبة المقبول</t>
  </si>
  <si>
    <t xml:space="preserve"> نسبة المشاركة</t>
  </si>
  <si>
    <t>استطلاع آراء الخريجين لفعالية منفذة</t>
  </si>
  <si>
    <t>ورقة 3</t>
  </si>
  <si>
    <t xml:space="preserve">رأيك  في  آلية  التسجيل </t>
  </si>
  <si>
    <t xml:space="preserve">  التقيم العام للفعالية المنفذة </t>
  </si>
  <si>
    <t xml:space="preserve">ممتاز </t>
  </si>
  <si>
    <t>نسبة الممتاز</t>
  </si>
  <si>
    <t>جيد جداً</t>
  </si>
  <si>
    <t>نسبة الجيد جداً</t>
  </si>
  <si>
    <t>نسبة الضعيف</t>
  </si>
  <si>
    <t xml:space="preserve"> ضعيف</t>
  </si>
  <si>
    <t xml:space="preserve">رأيك  في تنظيم الفعالية  </t>
  </si>
  <si>
    <t>رأيك  في محتوى الفعالية</t>
  </si>
  <si>
    <t xml:space="preserve">رأيك  في أداء المشرفين على الفعالية </t>
  </si>
  <si>
    <t xml:space="preserve">رأيك  في مكان تنفيذ الفعالية </t>
  </si>
  <si>
    <t xml:space="preserve">رأيك  في زمن تنفيذ الفعالية </t>
  </si>
  <si>
    <t xml:space="preserve">يتقبل خريج الجامعة القيام بأعمال إضافية في العمل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</si>
</sst>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Sakkal Majalla"/>
    </font>
    <font>
      <sz val="16"/>
      <color theme="1"/>
      <name val="Sakkal Majalla"/>
    </font>
    <font>
      <b/>
      <sz val="14"/>
      <color theme="0"/>
      <name val="Sakkal Majalla"/>
    </font>
    <font>
      <b/>
      <sz val="20"/>
      <color theme="0"/>
      <name val="Sakkal Majalla"/>
    </font>
    <font>
      <b/>
      <sz val="20"/>
      <color theme="1"/>
      <name val="Sakkal Majalla"/>
    </font>
    <font>
      <b/>
      <sz val="14"/>
      <color theme="1"/>
      <name val="Sakkal Majalla"/>
    </font>
    <font>
      <sz val="16"/>
      <color theme="0"/>
      <name val="Sakkal Majalla"/>
    </font>
    <font>
      <sz val="14"/>
      <color theme="1"/>
      <name val="Traditional Arabic"/>
      <family val="1"/>
    </font>
    <font>
      <sz val="11"/>
      <color theme="1"/>
      <name val="Calibri"/>
      <family val="2"/>
      <scheme val="minor"/>
    </font>
    <font>
      <b/>
      <sz val="14"/>
      <color theme="0"/>
      <name val="Traditional Arabic"/>
      <family val="1"/>
    </font>
    <font>
      <sz val="13.5"/>
      <color theme="1"/>
      <name val="Traditional Arabic"/>
      <family val="1"/>
    </font>
    <font>
      <sz val="13"/>
      <color theme="1"/>
      <name val="Traditional Arabic"/>
      <family val="1"/>
    </font>
    <font>
      <sz val="14"/>
      <color theme="0"/>
      <name val="Sakkal Majalla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ill="1" applyBorder="1"/>
    <xf numFmtId="0" fontId="4" fillId="8" borderId="5" xfId="0" applyFont="1" applyFill="1" applyBorder="1" applyAlignment="1">
      <alignment horizontal="center" vertical="center"/>
    </xf>
    <xf numFmtId="0" fontId="0" fillId="2" borderId="0" xfId="0" applyFill="1"/>
    <xf numFmtId="0" fontId="1" fillId="9" borderId="3" xfId="0" applyFont="1" applyFill="1" applyBorder="1" applyAlignment="1">
      <alignment horizontal="center" vertical="center" wrapText="1" readingOrder="2"/>
    </xf>
    <xf numFmtId="0" fontId="1" fillId="9" borderId="5" xfId="0" applyFont="1" applyFill="1" applyBorder="1" applyAlignment="1">
      <alignment horizontal="right" vertical="center" wrapText="1" readingOrder="2"/>
    </xf>
    <xf numFmtId="0" fontId="6" fillId="2" borderId="0" xfId="0" applyFont="1" applyFill="1" applyAlignment="1"/>
    <xf numFmtId="0" fontId="1" fillId="9" borderId="1" xfId="0" applyFont="1" applyFill="1" applyBorder="1" applyAlignment="1">
      <alignment horizontal="right" vertical="center" wrapText="1" readingOrder="2"/>
    </xf>
    <xf numFmtId="0" fontId="1" fillId="9" borderId="3" xfId="0" applyFont="1" applyFill="1" applyBorder="1" applyAlignment="1">
      <alignment horizontal="right" vertical="center" wrapText="1" readingOrder="2"/>
    </xf>
    <xf numFmtId="0" fontId="6" fillId="2" borderId="0" xfId="0" applyFont="1" applyFill="1" applyBorder="1" applyAlignment="1"/>
    <xf numFmtId="0" fontId="1" fillId="9" borderId="0" xfId="0" applyFont="1" applyFill="1" applyBorder="1" applyAlignment="1">
      <alignment horizontal="right" vertical="center" wrapText="1" readingOrder="2"/>
    </xf>
    <xf numFmtId="0" fontId="1" fillId="9" borderId="9" xfId="0" applyFont="1" applyFill="1" applyBorder="1" applyAlignment="1">
      <alignment horizontal="right" vertical="center" textRotation="90" wrapText="1" readingOrder="2"/>
    </xf>
    <xf numFmtId="0" fontId="8" fillId="9" borderId="9" xfId="0" applyFont="1" applyFill="1" applyBorder="1" applyAlignment="1">
      <alignment horizontal="right" vertical="center" textRotation="90" wrapText="1" readingOrder="2"/>
    </xf>
    <xf numFmtId="0" fontId="1" fillId="9" borderId="1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right" vertical="center" textRotation="90" wrapText="1" readingOrder="2"/>
    </xf>
    <xf numFmtId="0" fontId="1" fillId="5" borderId="2" xfId="0" applyFont="1" applyFill="1" applyBorder="1" applyAlignment="1">
      <alignment horizontal="right" vertical="center" textRotation="90" wrapText="1" readingOrder="2"/>
    </xf>
    <xf numFmtId="0" fontId="6" fillId="5" borderId="1" xfId="0" applyFont="1" applyFill="1" applyBorder="1" applyAlignment="1">
      <alignment horizontal="center" vertical="center" wrapText="1" readingOrder="2"/>
    </xf>
    <xf numFmtId="0" fontId="6" fillId="5" borderId="2" xfId="0" applyFont="1" applyFill="1" applyBorder="1" applyAlignment="1">
      <alignment horizontal="right" vertical="center" textRotation="90" wrapText="1" readingOrder="2"/>
    </xf>
    <xf numFmtId="0" fontId="1" fillId="9" borderId="0" xfId="0" applyFont="1" applyFill="1" applyBorder="1" applyAlignment="1">
      <alignment horizontal="center" vertical="center" wrapText="1" readingOrder="2"/>
    </xf>
    <xf numFmtId="0" fontId="8" fillId="9" borderId="1" xfId="0" applyFont="1" applyFill="1" applyBorder="1" applyAlignment="1">
      <alignment horizontal="right" vertical="center" wrapText="1" readingOrder="2"/>
    </xf>
    <xf numFmtId="0" fontId="8" fillId="9" borderId="3" xfId="0" applyFont="1" applyFill="1" applyBorder="1" applyAlignment="1">
      <alignment horizontal="right" vertical="center" wrapText="1" readingOrder="2"/>
    </xf>
    <xf numFmtId="0" fontId="10" fillId="8" borderId="1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textRotation="90" wrapText="1" readingOrder="2"/>
    </xf>
    <xf numFmtId="0" fontId="11" fillId="9" borderId="1" xfId="0" applyFont="1" applyFill="1" applyBorder="1" applyAlignment="1">
      <alignment horizontal="right" vertical="center" wrapText="1" readingOrder="2"/>
    </xf>
    <xf numFmtId="0" fontId="11" fillId="9" borderId="3" xfId="0" applyFont="1" applyFill="1" applyBorder="1" applyAlignment="1">
      <alignment horizontal="right" vertical="center" wrapText="1" readingOrder="2"/>
    </xf>
    <xf numFmtId="0" fontId="12" fillId="9" borderId="3" xfId="0" applyFont="1" applyFill="1" applyBorder="1" applyAlignment="1">
      <alignment horizontal="right" vertical="center" wrapText="1" readingOrder="2"/>
    </xf>
    <xf numFmtId="9" fontId="8" fillId="9" borderId="2" xfId="1" applyFont="1" applyFill="1" applyBorder="1" applyAlignment="1">
      <alignment horizontal="center" vertical="center" wrapText="1" readingOrder="2"/>
    </xf>
    <xf numFmtId="9" fontId="8" fillId="9" borderId="2" xfId="1" applyNumberFormat="1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right" vertical="center" textRotation="90" wrapText="1" readingOrder="2"/>
    </xf>
    <xf numFmtId="0" fontId="13" fillId="2" borderId="0" xfId="0" applyFont="1" applyFill="1" applyBorder="1" applyAlignment="1">
      <alignment horizontal="right" vertical="center" wrapText="1" readingOrder="2"/>
    </xf>
    <xf numFmtId="0" fontId="14" fillId="2" borderId="0" xfId="0" applyFont="1" applyFill="1"/>
    <xf numFmtId="0" fontId="1" fillId="10" borderId="1" xfId="0" applyFont="1" applyFill="1" applyBorder="1" applyAlignment="1">
      <alignment horizontal="center" vertical="center" wrapText="1" readingOrder="2"/>
    </xf>
    <xf numFmtId="9" fontId="1" fillId="9" borderId="1" xfId="0" applyNumberFormat="1" applyFont="1" applyFill="1" applyBorder="1" applyAlignment="1">
      <alignment horizontal="center" vertical="center" wrapText="1" readingOrder="2"/>
    </xf>
    <xf numFmtId="0" fontId="0" fillId="2" borderId="0" xfId="0" applyFill="1" applyBorder="1"/>
    <xf numFmtId="0" fontId="5" fillId="7" borderId="5" xfId="0" applyFont="1" applyFill="1" applyBorder="1" applyAlignment="1">
      <alignment horizontal="center"/>
    </xf>
    <xf numFmtId="0" fontId="0" fillId="2" borderId="0" xfId="0" applyFill="1"/>
    <xf numFmtId="0" fontId="1" fillId="9" borderId="3" xfId="0" applyFont="1" applyFill="1" applyBorder="1" applyAlignment="1">
      <alignment horizontal="center" vertical="center" wrapText="1" readingOrder="2"/>
    </xf>
    <xf numFmtId="0" fontId="1" fillId="9" borderId="5" xfId="0" applyFont="1" applyFill="1" applyBorder="1" applyAlignment="1">
      <alignment horizontal="right" vertical="center" wrapText="1" readingOrder="2"/>
    </xf>
    <xf numFmtId="0" fontId="1" fillId="9" borderId="3" xfId="0" applyFont="1" applyFill="1" applyBorder="1" applyAlignment="1">
      <alignment horizontal="right" vertical="center" wrapText="1" readingOrder="2"/>
    </xf>
    <xf numFmtId="0" fontId="1" fillId="9" borderId="0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>
      <alignment horizontal="center" vertical="center" wrapText="1" readingOrder="2"/>
    </xf>
    <xf numFmtId="0" fontId="1" fillId="9" borderId="0" xfId="0" applyFont="1" applyFill="1" applyBorder="1" applyAlignment="1">
      <alignment horizontal="center" vertical="center" wrapText="1" readingOrder="2"/>
    </xf>
    <xf numFmtId="0" fontId="8" fillId="9" borderId="2" xfId="0" applyFont="1" applyFill="1" applyBorder="1" applyAlignment="1">
      <alignment horizontal="center" vertical="center" wrapText="1" readingOrder="2"/>
    </xf>
    <xf numFmtId="9" fontId="8" fillId="9" borderId="2" xfId="1" applyFont="1" applyFill="1" applyBorder="1" applyAlignment="1">
      <alignment horizontal="center" vertical="center" wrapText="1" readingOrder="2"/>
    </xf>
    <xf numFmtId="9" fontId="8" fillId="9" borderId="2" xfId="1" applyNumberFormat="1" applyFont="1" applyFill="1" applyBorder="1" applyAlignment="1">
      <alignment horizontal="center" vertical="center" wrapText="1" readingOrder="2"/>
    </xf>
    <xf numFmtId="1" fontId="8" fillId="9" borderId="2" xfId="0" applyNumberFormat="1" applyFont="1" applyFill="1" applyBorder="1" applyAlignment="1">
      <alignment horizontal="center" vertical="center" wrapText="1" readingOrder="2"/>
    </xf>
    <xf numFmtId="1" fontId="2" fillId="3" borderId="5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textRotation="90" wrapText="1" readingOrder="2"/>
    </xf>
    <xf numFmtId="0" fontId="5" fillId="7" borderId="5" xfId="2" applyFont="1" applyFill="1" applyBorder="1" applyAlignment="1">
      <alignment horizontal="center"/>
    </xf>
    <xf numFmtId="0" fontId="5" fillId="2" borderId="0" xfId="0" applyFont="1" applyFill="1" applyBorder="1"/>
    <xf numFmtId="9" fontId="1" fillId="9" borderId="6" xfId="0" applyNumberFormat="1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textRotation="90" wrapText="1" readingOrder="2"/>
    </xf>
    <xf numFmtId="0" fontId="1" fillId="9" borderId="0" xfId="0" applyFont="1" applyFill="1" applyBorder="1" applyAlignment="1">
      <alignment horizontal="right" vertical="center" textRotation="90" wrapText="1" readingOrder="2"/>
    </xf>
    <xf numFmtId="1" fontId="8" fillId="9" borderId="0" xfId="0" applyNumberFormat="1" applyFont="1" applyFill="1" applyBorder="1" applyAlignment="1">
      <alignment horizontal="center" vertical="center" wrapText="1" readingOrder="2"/>
    </xf>
    <xf numFmtId="9" fontId="8" fillId="9" borderId="0" xfId="1" applyNumberFormat="1" applyFont="1" applyFill="1" applyBorder="1" applyAlignment="1">
      <alignment horizontal="center" vertical="center" wrapText="1" readingOrder="2"/>
    </xf>
    <xf numFmtId="0" fontId="8" fillId="9" borderId="0" xfId="0" applyFont="1" applyFill="1" applyBorder="1" applyAlignment="1">
      <alignment horizontal="center" vertical="center" wrapText="1" readingOrder="2"/>
    </xf>
    <xf numFmtId="9" fontId="8" fillId="9" borderId="0" xfId="1" applyFont="1" applyFill="1" applyBorder="1" applyAlignment="1">
      <alignment horizontal="center" vertical="center" wrapText="1" readingOrder="2"/>
    </xf>
    <xf numFmtId="0" fontId="8" fillId="9" borderId="0" xfId="0" applyFont="1" applyFill="1" applyBorder="1" applyAlignment="1">
      <alignment horizontal="right" vertical="center" textRotation="90" wrapText="1" readingOrder="2"/>
    </xf>
    <xf numFmtId="0" fontId="1" fillId="9" borderId="0" xfId="0" applyFont="1" applyFill="1" applyBorder="1" applyAlignment="1">
      <alignment vertical="center" wrapText="1" readingOrder="2"/>
    </xf>
    <xf numFmtId="1" fontId="5" fillId="7" borderId="5" xfId="0" applyNumberFormat="1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5" xfId="2" applyFont="1" applyFill="1" applyBorder="1" applyAlignment="1" applyProtection="1">
      <alignment horizontal="center"/>
      <protection locked="0"/>
    </xf>
    <xf numFmtId="0" fontId="0" fillId="11" borderId="0" xfId="0" applyFill="1"/>
    <xf numFmtId="0" fontId="0" fillId="11" borderId="0" xfId="0" applyFill="1" applyBorder="1"/>
    <xf numFmtId="0" fontId="1" fillId="2" borderId="1" xfId="0" applyFont="1" applyFill="1" applyBorder="1" applyAlignment="1">
      <alignment horizontal="center" vertical="center" wrapText="1" readingOrder="2"/>
    </xf>
    <xf numFmtId="1" fontId="8" fillId="9" borderId="2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9" borderId="3" xfId="0" applyFont="1" applyFill="1" applyBorder="1" applyAlignment="1" applyProtection="1">
      <alignment horizontal="center" vertical="center" wrapText="1" readingOrder="2"/>
      <protection locked="0"/>
    </xf>
    <xf numFmtId="0" fontId="1" fillId="9" borderId="1" xfId="0" applyFont="1" applyFill="1" applyBorder="1" applyAlignment="1" applyProtection="1">
      <alignment horizontal="center" vertical="center" wrapText="1" readingOrder="2"/>
      <protection locked="0"/>
    </xf>
    <xf numFmtId="0" fontId="8" fillId="9" borderId="2" xfId="0" applyFont="1" applyFill="1" applyBorder="1" applyAlignment="1" applyProtection="1">
      <alignment horizontal="center" vertical="center" wrapText="1" readingOrder="2"/>
      <protection locked="0"/>
    </xf>
    <xf numFmtId="0" fontId="1" fillId="9" borderId="4" xfId="0" applyFont="1" applyFill="1" applyBorder="1" applyAlignment="1" applyProtection="1">
      <alignment horizontal="center" vertical="center" wrapText="1" readingOrder="2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9" fontId="1" fillId="9" borderId="3" xfId="0" applyNumberFormat="1" applyFont="1" applyFill="1" applyBorder="1" applyAlignment="1">
      <alignment horizontal="center" vertical="center" wrapText="1" readingOrder="2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right" vertical="center" wrapText="1" readingOrder="2"/>
      <protection locked="0"/>
    </xf>
    <xf numFmtId="0" fontId="1" fillId="9" borderId="3" xfId="0" applyFont="1" applyFill="1" applyBorder="1" applyAlignment="1" applyProtection="1">
      <alignment horizontal="right" vertical="center" wrapText="1" readingOrder="2"/>
      <protection locked="0"/>
    </xf>
    <xf numFmtId="9" fontId="1" fillId="9" borderId="1" xfId="1" applyFont="1" applyFill="1" applyBorder="1" applyAlignment="1">
      <alignment horizontal="center" vertical="center" wrapText="1" readingOrder="2"/>
    </xf>
    <xf numFmtId="0" fontId="0" fillId="12" borderId="0" xfId="0" applyFill="1"/>
    <xf numFmtId="0" fontId="0" fillId="12" borderId="0" xfId="0" applyFill="1" applyBorder="1"/>
    <xf numFmtId="0" fontId="0" fillId="12" borderId="5" xfId="0" applyFill="1" applyBorder="1" applyAlignment="1">
      <alignment horizontal="center" vertical="center"/>
    </xf>
    <xf numFmtId="0" fontId="1" fillId="9" borderId="4" xfId="0" applyFont="1" applyFill="1" applyBorder="1" applyAlignment="1" applyProtection="1">
      <alignment horizontal="right" vertical="center" wrapText="1" readingOrder="2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/>
    <xf numFmtId="0" fontId="6" fillId="5" borderId="11" xfId="0" applyFont="1" applyFill="1" applyBorder="1" applyAlignment="1">
      <alignment horizontal="center" vertical="center" wrapText="1" readingOrder="2"/>
    </xf>
    <xf numFmtId="9" fontId="1" fillId="9" borderId="13" xfId="0" applyNumberFormat="1" applyFont="1" applyFill="1" applyBorder="1" applyAlignment="1">
      <alignment horizontal="center" vertical="center" wrapText="1" readingOrder="2"/>
    </xf>
    <xf numFmtId="0" fontId="8" fillId="9" borderId="12" xfId="0" applyFont="1" applyFill="1" applyBorder="1" applyAlignment="1">
      <alignment horizontal="right" vertical="center" textRotation="90" wrapText="1" readingOrder="2"/>
    </xf>
    <xf numFmtId="0" fontId="1" fillId="9" borderId="12" xfId="0" applyFont="1" applyFill="1" applyBorder="1" applyAlignment="1">
      <alignment vertical="center" wrapText="1" readingOrder="2"/>
    </xf>
    <xf numFmtId="9" fontId="1" fillId="9" borderId="14" xfId="0" applyNumberFormat="1" applyFont="1" applyFill="1" applyBorder="1" applyAlignment="1">
      <alignment horizontal="center" vertical="center" wrapText="1" readingOrder="2"/>
    </xf>
    <xf numFmtId="0" fontId="1" fillId="5" borderId="6" xfId="0" applyFont="1" applyFill="1" applyBorder="1" applyAlignment="1">
      <alignment horizontal="center" vertical="center" textRotation="90" wrapText="1" readingOrder="2"/>
    </xf>
    <xf numFmtId="0" fontId="1" fillId="5" borderId="2" xfId="0" applyFont="1" applyFill="1" applyBorder="1" applyAlignment="1">
      <alignment horizontal="center" vertical="center" textRotation="90" wrapText="1" readingOrder="2"/>
    </xf>
    <xf numFmtId="0" fontId="1" fillId="2" borderId="6" xfId="0" applyFont="1" applyFill="1" applyBorder="1" applyAlignment="1" applyProtection="1">
      <alignment horizontal="center" vertical="center" wrapText="1" readingOrder="2"/>
      <protection locked="0"/>
    </xf>
    <xf numFmtId="0" fontId="1" fillId="2" borderId="2" xfId="0" applyFont="1" applyFill="1" applyBorder="1" applyAlignment="1" applyProtection="1">
      <alignment horizontal="center" vertical="center" wrapText="1" readingOrder="2"/>
      <protection locked="0"/>
    </xf>
    <xf numFmtId="9" fontId="1" fillId="2" borderId="6" xfId="1" applyFont="1" applyFill="1" applyBorder="1" applyAlignment="1">
      <alignment horizontal="center" vertical="center" wrapText="1" readingOrder="2"/>
    </xf>
    <xf numFmtId="9" fontId="1" fillId="2" borderId="2" xfId="1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 applyProtection="1">
      <alignment horizontal="center" vertical="center" readingOrder="2"/>
      <protection locked="0"/>
    </xf>
    <xf numFmtId="0" fontId="1" fillId="2" borderId="2" xfId="0" applyFont="1" applyFill="1" applyBorder="1" applyAlignment="1" applyProtection="1">
      <alignment horizontal="center" vertical="center" readingOrder="2"/>
      <protection locked="0"/>
    </xf>
    <xf numFmtId="0" fontId="1" fillId="5" borderId="1" xfId="0" applyFont="1" applyFill="1" applyBorder="1" applyAlignment="1">
      <alignment horizontal="center" vertical="center" textRotation="90" wrapText="1" readingOrder="2"/>
    </xf>
    <xf numFmtId="0" fontId="1" fillId="5" borderId="6" xfId="0" applyFont="1" applyFill="1" applyBorder="1" applyAlignment="1">
      <alignment horizontal="center" vertical="center" textRotation="90" readingOrder="2"/>
    </xf>
    <xf numFmtId="0" fontId="1" fillId="5" borderId="2" xfId="0" applyFont="1" applyFill="1" applyBorder="1" applyAlignment="1">
      <alignment horizontal="center" vertical="center" textRotation="90" readingOrder="2"/>
    </xf>
    <xf numFmtId="9" fontId="1" fillId="9" borderId="6" xfId="0" applyNumberFormat="1" applyFont="1" applyFill="1" applyBorder="1" applyAlignment="1">
      <alignment horizontal="center" vertical="center" wrapText="1" readingOrder="2"/>
    </xf>
    <xf numFmtId="0" fontId="1" fillId="9" borderId="2" xfId="0" applyFont="1" applyFill="1" applyBorder="1" applyAlignment="1">
      <alignment horizontal="center" vertical="center" wrapText="1" readingOrder="2"/>
    </xf>
    <xf numFmtId="9" fontId="1" fillId="9" borderId="6" xfId="0" applyNumberFormat="1" applyFont="1" applyFill="1" applyBorder="1" applyAlignment="1" applyProtection="1">
      <alignment horizontal="center" vertical="center" wrapText="1" readingOrder="2"/>
    </xf>
    <xf numFmtId="0" fontId="1" fillId="9" borderId="2" xfId="0" applyFont="1" applyFill="1" applyBorder="1" applyAlignment="1" applyProtection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wrapText="1" readingOrder="2"/>
    </xf>
    <xf numFmtId="0" fontId="10" fillId="8" borderId="2" xfId="0" applyFont="1" applyFill="1" applyBorder="1" applyAlignment="1">
      <alignment horizontal="center" vertical="center" wrapText="1" readingOrder="2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بنود آراء قطاع الأعمال وجهات التوظيف عن خريج جامعة الملك سعود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نموذج3.1!$D$32:$L$32</c:f>
              <c:strCache>
                <c:ptCount val="9"/>
                <c:pt idx="0">
                  <c:v>موافق بشدة</c:v>
                </c:pt>
                <c:pt idx="2">
                  <c:v>موافق</c:v>
                </c:pt>
                <c:pt idx="4">
                  <c:v>محايد</c:v>
                </c:pt>
                <c:pt idx="6">
                  <c:v>غير موافق</c:v>
                </c:pt>
                <c:pt idx="8">
                  <c:v> غير موافق بشدة</c:v>
                </c:pt>
              </c:strCache>
            </c:strRef>
          </c:cat>
          <c:val>
            <c:numRef>
              <c:f>نموذج3.1!$D$33:$M$33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E-4BC3-84A6-1A301C99CD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52854704"/>
        <c:axId val="752855360"/>
      </c:barChart>
      <c:catAx>
        <c:axId val="75285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855360"/>
        <c:crosses val="autoZero"/>
        <c:auto val="1"/>
        <c:lblAlgn val="ctr"/>
        <c:lblOffset val="100"/>
        <c:noMultiLvlLbl val="0"/>
      </c:catAx>
      <c:valAx>
        <c:axId val="752855360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5285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المهارات التي تميز خريج جامعة الملك سعود عن غيره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نموذج3.1!$C$94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نموذج3.1!$D$93:$M$93</c:f>
              <c:strCache>
                <c:ptCount val="9"/>
                <c:pt idx="0">
                  <c:v>موافق بشدة</c:v>
                </c:pt>
                <c:pt idx="2">
                  <c:v>موافق</c:v>
                </c:pt>
                <c:pt idx="4">
                  <c:v>محايد</c:v>
                </c:pt>
                <c:pt idx="6">
                  <c:v>غير موافق</c:v>
                </c:pt>
                <c:pt idx="8">
                  <c:v> غير موافق بشدة</c:v>
                </c:pt>
              </c:strCache>
            </c:strRef>
          </c:cat>
          <c:val>
            <c:numRef>
              <c:f>نموذج3.1!$D$94:$M$94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4-4FEF-80BE-26A3B11FD4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6879456"/>
        <c:axId val="366873224"/>
      </c:barChart>
      <c:catAx>
        <c:axId val="3668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73224"/>
        <c:crosses val="autoZero"/>
        <c:auto val="1"/>
        <c:lblAlgn val="ctr"/>
        <c:lblOffset val="100"/>
        <c:noMultiLvlLbl val="0"/>
      </c:catAx>
      <c:valAx>
        <c:axId val="366873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6687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المهارات التي تميز خريج جامعة الملك سعود عن غيره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نموذج3.1!$C$63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نموذج3.1!$D$62:$M$62</c:f>
              <c:strCache>
                <c:ptCount val="9"/>
                <c:pt idx="0">
                  <c:v>موافق بشدة</c:v>
                </c:pt>
                <c:pt idx="2">
                  <c:v>موافق</c:v>
                </c:pt>
                <c:pt idx="4">
                  <c:v>محايد</c:v>
                </c:pt>
                <c:pt idx="6">
                  <c:v>غير موافق</c:v>
                </c:pt>
                <c:pt idx="8">
                  <c:v> غير موافق بشدة</c:v>
                </c:pt>
              </c:strCache>
            </c:strRef>
          </c:cat>
          <c:val>
            <c:numRef>
              <c:f>نموذج3.1!$D$63:$M$63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B-43BE-B892-E9D8D606D15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163296"/>
        <c:axId val="434163952"/>
      </c:barChart>
      <c:catAx>
        <c:axId val="4341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63952"/>
        <c:crosses val="autoZero"/>
        <c:auto val="1"/>
        <c:lblAlgn val="ctr"/>
        <c:lblOffset val="100"/>
        <c:noMultiLvlLbl val="0"/>
      </c:catAx>
      <c:valAx>
        <c:axId val="43416395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3416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نموذج3.1!$C$115</c:f>
              <c:strCache>
                <c:ptCount val="1"/>
                <c:pt idx="0">
                  <c:v>  هل ترغب في توظيف خريجي جامعة الملك سعود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نموذج3.1!$D$114:$K$114</c:f>
              <c:strCache>
                <c:ptCount val="7"/>
                <c:pt idx="0">
                  <c:v>نعم  بالتأكيد</c:v>
                </c:pt>
                <c:pt idx="2">
                  <c:v>نعم، على الأرجح</c:v>
                </c:pt>
                <c:pt idx="4">
                  <c:v>لا، على الأرجح</c:v>
                </c:pt>
                <c:pt idx="6">
                  <c:v>لا بالتأكيد</c:v>
                </c:pt>
              </c:strCache>
            </c:strRef>
          </c:cat>
          <c:val>
            <c:numRef>
              <c:f>نموذج3.1!$D$116:$K$116</c:f>
              <c:numCache>
                <c:formatCode>0%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6-46ED-84E8-B94C7B2533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0510527"/>
        <c:axId val="1550516351"/>
      </c:barChart>
      <c:catAx>
        <c:axId val="1550510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16351"/>
        <c:crosses val="autoZero"/>
        <c:auto val="1"/>
        <c:lblAlgn val="ctr"/>
        <c:lblOffset val="100"/>
        <c:noMultiLvlLbl val="0"/>
      </c:catAx>
      <c:valAx>
        <c:axId val="155051635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1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تقويم البرنامج الذي  تمت دراسته من قبل الخريج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نموذج3.2!$C$32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نموذج3.2!$D$31:$M$31</c:f>
              <c:strCache>
                <c:ptCount val="9"/>
                <c:pt idx="0">
                  <c:v>موافق بشدة</c:v>
                </c:pt>
                <c:pt idx="2">
                  <c:v>موافق</c:v>
                </c:pt>
                <c:pt idx="4">
                  <c:v>محايد</c:v>
                </c:pt>
                <c:pt idx="6">
                  <c:v>غير موافق</c:v>
                </c:pt>
                <c:pt idx="8">
                  <c:v> غير موافق بشدة</c:v>
                </c:pt>
              </c:strCache>
            </c:strRef>
          </c:cat>
          <c:val>
            <c:numRef>
              <c:f>نموذج3.2!$D$32:$M$32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C2-4EB0-89C7-7749DDC30A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0510527"/>
        <c:axId val="1550516351"/>
      </c:barChart>
      <c:catAx>
        <c:axId val="1550510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16351"/>
        <c:crosses val="autoZero"/>
        <c:auto val="1"/>
        <c:lblAlgn val="ctr"/>
        <c:lblOffset val="100"/>
        <c:noMultiLvlLbl val="0"/>
      </c:catAx>
      <c:valAx>
        <c:axId val="15505163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5051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أداء أعضاء هيئة التدريس في قسم الخريج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نموذج3.2!$C$66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نموذج3.2!$D$65:$M$65</c:f>
              <c:strCache>
                <c:ptCount val="9"/>
                <c:pt idx="0">
                  <c:v>موافق بشدة</c:v>
                </c:pt>
                <c:pt idx="2">
                  <c:v>موافق</c:v>
                </c:pt>
                <c:pt idx="4">
                  <c:v>محايد</c:v>
                </c:pt>
                <c:pt idx="6">
                  <c:v>غير موافق</c:v>
                </c:pt>
                <c:pt idx="8">
                  <c:v> غير موافق بشدة</c:v>
                </c:pt>
              </c:strCache>
            </c:strRef>
          </c:cat>
          <c:val>
            <c:numRef>
              <c:f>نموذج3.2!$D$66:$M$66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4-4164-BA68-39E44D3CB7E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0518015"/>
        <c:axId val="1550512607"/>
      </c:barChart>
      <c:catAx>
        <c:axId val="155051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12607"/>
        <c:crosses val="autoZero"/>
        <c:auto val="1"/>
        <c:lblAlgn val="ctr"/>
        <c:lblOffset val="100"/>
        <c:noMultiLvlLbl val="0"/>
      </c:catAx>
      <c:valAx>
        <c:axId val="155051260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5051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المصادر والمرافق والتجهيزات الكلية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نموذج3.2!$C$104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نموذج3.2!$D$103:$M$103</c:f>
              <c:strCache>
                <c:ptCount val="9"/>
                <c:pt idx="0">
                  <c:v>موافق بشدة</c:v>
                </c:pt>
                <c:pt idx="2">
                  <c:v>موافق</c:v>
                </c:pt>
                <c:pt idx="4">
                  <c:v>محايد</c:v>
                </c:pt>
                <c:pt idx="6">
                  <c:v>غير موافق</c:v>
                </c:pt>
                <c:pt idx="8">
                  <c:v> غير موافق بشدة</c:v>
                </c:pt>
              </c:strCache>
            </c:strRef>
          </c:cat>
          <c:val>
            <c:numRef>
              <c:f>نموذج3.2!$D$104:$M$104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1-4DB9-B4BB-0A1F820514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69735423"/>
        <c:axId val="1469725855"/>
      </c:barChart>
      <c:catAx>
        <c:axId val="146973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725855"/>
        <c:crosses val="autoZero"/>
        <c:auto val="1"/>
        <c:lblAlgn val="ctr"/>
        <c:lblOffset val="100"/>
        <c:noMultiLvlLbl val="0"/>
      </c:catAx>
      <c:valAx>
        <c:axId val="14697258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6973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نموذج3.2!$C$138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نموذج3.2!$D$137:$M$137</c:f>
              <c:strCache>
                <c:ptCount val="9"/>
                <c:pt idx="0">
                  <c:v>ممتاز</c:v>
                </c:pt>
                <c:pt idx="2">
                  <c:v>جيد</c:v>
                </c:pt>
                <c:pt idx="4">
                  <c:v>متوسط</c:v>
                </c:pt>
                <c:pt idx="6">
                  <c:v>مقبول</c:v>
                </c:pt>
                <c:pt idx="8">
                  <c:v>ضعيف</c:v>
                </c:pt>
              </c:strCache>
            </c:strRef>
          </c:cat>
          <c:val>
            <c:numRef>
              <c:f>نموذج3.2!$D$138:$M$138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4-4B38-88CE-C23C428ACE8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05002256"/>
        <c:axId val="1605002672"/>
      </c:barChart>
      <c:catAx>
        <c:axId val="160500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002672"/>
        <c:crosses val="autoZero"/>
        <c:auto val="1"/>
        <c:lblAlgn val="ctr"/>
        <c:lblOffset val="100"/>
        <c:noMultiLvlLbl val="0"/>
      </c:catAx>
      <c:valAx>
        <c:axId val="1605002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0500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التقييم الشامل للفعالية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نموذج3.3!$C$29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نموذج3.3!$D$28:$K$28</c:f>
              <c:strCache>
                <c:ptCount val="7"/>
                <c:pt idx="0">
                  <c:v>ممتاز </c:v>
                </c:pt>
                <c:pt idx="2">
                  <c:v>جيد جداً</c:v>
                </c:pt>
                <c:pt idx="4">
                  <c:v>مقبول</c:v>
                </c:pt>
                <c:pt idx="6">
                  <c:v> ضعيف</c:v>
                </c:pt>
              </c:strCache>
            </c:strRef>
          </c:cat>
          <c:val>
            <c:numRef>
              <c:f>نموذج3.3!$D$29:$K$29</c:f>
              <c:numCache>
                <c:formatCode>General</c:formatCode>
                <c:ptCount val="8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3-4DC5-8264-385EBC887D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0510527"/>
        <c:axId val="1550516351"/>
      </c:barChart>
      <c:catAx>
        <c:axId val="1550510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16351"/>
        <c:crosses val="autoZero"/>
        <c:auto val="1"/>
        <c:lblAlgn val="ctr"/>
        <c:lblOffset val="100"/>
        <c:noMultiLvlLbl val="0"/>
      </c:catAx>
      <c:valAx>
        <c:axId val="155051635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1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1682748</xdr:colOff>
      <xdr:row>10</xdr:row>
      <xdr:rowOff>232834</xdr:rowOff>
    </xdr:from>
    <xdr:to>
      <xdr:col>14</xdr:col>
      <xdr:colOff>412748</xdr:colOff>
      <xdr:row>12</xdr:row>
      <xdr:rowOff>63501</xdr:rowOff>
    </xdr:to>
    <xdr:sp macro="" textlink="">
      <xdr:nvSpPr>
        <xdr:cNvPr id="3" name="Right Arrow Callout 2"/>
        <xdr:cNvSpPr/>
      </xdr:nvSpPr>
      <xdr:spPr>
        <a:xfrm>
          <a:off x="10048038918" y="2360084"/>
          <a:ext cx="2889250" cy="635000"/>
        </a:xfrm>
        <a:prstGeom prst="rightArrowCallo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400" b="1" baseline="0">
              <a:solidFill>
                <a:schemeClr val="tx2">
                  <a:lumMod val="75000"/>
                </a:schemeClr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 أدخل عدد الاستبانات </a:t>
          </a:r>
          <a:endParaRPr lang="en-GB" sz="1400" b="1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 editAs="oneCell">
    <xdr:from>
      <xdr:col>4</xdr:col>
      <xdr:colOff>190500</xdr:colOff>
      <xdr:row>1</xdr:row>
      <xdr:rowOff>152400</xdr:rowOff>
    </xdr:from>
    <xdr:to>
      <xdr:col>7</xdr:col>
      <xdr:colOff>1285875</xdr:colOff>
      <xdr:row>6</xdr:row>
      <xdr:rowOff>142875</xdr:rowOff>
    </xdr:to>
    <xdr:pic>
      <xdr:nvPicPr>
        <xdr:cNvPr id="7" name="Picture 6" descr="جامعة الملك سعو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19825" y="342900"/>
          <a:ext cx="25812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136173</xdr:colOff>
      <xdr:row>1</xdr:row>
      <xdr:rowOff>123825</xdr:rowOff>
    </xdr:from>
    <xdr:to>
      <xdr:col>15</xdr:col>
      <xdr:colOff>92437</xdr:colOff>
      <xdr:row>6</xdr:row>
      <xdr:rowOff>85725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327" b="34044"/>
        <a:stretch/>
      </xdr:blipFill>
      <xdr:spPr>
        <a:xfrm>
          <a:off x="9978449963" y="314325"/>
          <a:ext cx="3004264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30</xdr:row>
      <xdr:rowOff>243416</xdr:rowOff>
    </xdr:from>
    <xdr:to>
      <xdr:col>27</xdr:col>
      <xdr:colOff>376463</xdr:colOff>
      <xdr:row>39</xdr:row>
      <xdr:rowOff>186267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485775</xdr:colOff>
      <xdr:row>91</xdr:row>
      <xdr:rowOff>134408</xdr:rowOff>
    </xdr:from>
    <xdr:to>
      <xdr:col>24</xdr:col>
      <xdr:colOff>535516</xdr:colOff>
      <xdr:row>99</xdr:row>
      <xdr:rowOff>137583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1019175</xdr:colOff>
      <xdr:row>6</xdr:row>
      <xdr:rowOff>123825</xdr:rowOff>
    </xdr:from>
    <xdr:to>
      <xdr:col>16</xdr:col>
      <xdr:colOff>47625</xdr:colOff>
      <xdr:row>9</xdr:row>
      <xdr:rowOff>19050</xdr:rowOff>
    </xdr:to>
    <xdr:sp macro="" textlink="">
      <xdr:nvSpPr>
        <xdr:cNvPr id="4" name="Rounded Rectangle 3"/>
        <xdr:cNvSpPr/>
      </xdr:nvSpPr>
      <xdr:spPr>
        <a:xfrm>
          <a:off x="9977885175" y="323850"/>
          <a:ext cx="8782050" cy="533400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>
              <a:solidFill>
                <a:schemeClr val="tx2">
                  <a:lumMod val="75000"/>
                </a:schemeClr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استطلاع آراء قطاع الأعمال وجهات التوظيف عن خريج جامعة الملك سعود</a:t>
          </a:r>
          <a:endParaRPr lang="en-GB" sz="2000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14</xdr:col>
      <xdr:colOff>514956</xdr:colOff>
      <xdr:row>60</xdr:row>
      <xdr:rowOff>261862</xdr:rowOff>
    </xdr:from>
    <xdr:to>
      <xdr:col>24</xdr:col>
      <xdr:colOff>384177</xdr:colOff>
      <xdr:row>68</xdr:row>
      <xdr:rowOff>136979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</xdr:colOff>
      <xdr:row>11</xdr:row>
      <xdr:rowOff>0</xdr:rowOff>
    </xdr:from>
    <xdr:to>
      <xdr:col>8</xdr:col>
      <xdr:colOff>114300</xdr:colOff>
      <xdr:row>12</xdr:row>
      <xdr:rowOff>9525</xdr:rowOff>
    </xdr:to>
    <xdr:sp macro="" textlink="">
      <xdr:nvSpPr>
        <xdr:cNvPr id="12" name="Right Arrow Callout 11"/>
        <xdr:cNvSpPr/>
      </xdr:nvSpPr>
      <xdr:spPr>
        <a:xfrm>
          <a:off x="9982076175" y="1238250"/>
          <a:ext cx="2419350" cy="533400"/>
        </a:xfrm>
        <a:prstGeom prst="rightArrowCallo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400" b="1" baseline="0">
              <a:solidFill>
                <a:schemeClr val="tx2">
                  <a:lumMod val="75000"/>
                </a:schemeClr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 أدخل عدد الاستبانات </a:t>
          </a:r>
          <a:endParaRPr lang="en-GB" sz="1400" b="1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14</xdr:col>
      <xdr:colOff>285750</xdr:colOff>
      <xdr:row>112</xdr:row>
      <xdr:rowOff>114300</xdr:rowOff>
    </xdr:from>
    <xdr:to>
      <xdr:col>26</xdr:col>
      <xdr:colOff>146050</xdr:colOff>
      <xdr:row>126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180975</xdr:colOff>
      <xdr:row>1</xdr:row>
      <xdr:rowOff>28575</xdr:rowOff>
    </xdr:from>
    <xdr:to>
      <xdr:col>2</xdr:col>
      <xdr:colOff>1352550</xdr:colOff>
      <xdr:row>6</xdr:row>
      <xdr:rowOff>19050</xdr:rowOff>
    </xdr:to>
    <xdr:pic>
      <xdr:nvPicPr>
        <xdr:cNvPr id="8" name="Picture 7" descr="جامعة الملك سعود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86250" y="219075"/>
          <a:ext cx="25812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50448</xdr:colOff>
      <xdr:row>1</xdr:row>
      <xdr:rowOff>114300</xdr:rowOff>
    </xdr:from>
    <xdr:to>
      <xdr:col>28</xdr:col>
      <xdr:colOff>6712</xdr:colOff>
      <xdr:row>6</xdr:row>
      <xdr:rowOff>76200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35327" b="34044"/>
        <a:stretch/>
      </xdr:blipFill>
      <xdr:spPr>
        <a:xfrm>
          <a:off x="9970610888" y="304800"/>
          <a:ext cx="3004264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2409825</xdr:colOff>
      <xdr:row>6</xdr:row>
      <xdr:rowOff>19050</xdr:rowOff>
    </xdr:from>
    <xdr:to>
      <xdr:col>12</xdr:col>
      <xdr:colOff>152400</xdr:colOff>
      <xdr:row>8</xdr:row>
      <xdr:rowOff>152400</xdr:rowOff>
    </xdr:to>
    <xdr:sp macro="" textlink="">
      <xdr:nvSpPr>
        <xdr:cNvPr id="5" name="Rounded Rectangle 4"/>
        <xdr:cNvSpPr/>
      </xdr:nvSpPr>
      <xdr:spPr>
        <a:xfrm>
          <a:off x="9982714350" y="219075"/>
          <a:ext cx="3143250" cy="533400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>
              <a:solidFill>
                <a:schemeClr val="tx2">
                  <a:lumMod val="75000"/>
                </a:schemeClr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استطلاع آراء الخريجين</a:t>
          </a:r>
          <a:endParaRPr lang="en-GB" sz="2000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3</xdr:col>
      <xdr:colOff>13608</xdr:colOff>
      <xdr:row>11</xdr:row>
      <xdr:rowOff>0</xdr:rowOff>
    </xdr:from>
    <xdr:to>
      <xdr:col>9</xdr:col>
      <xdr:colOff>65315</xdr:colOff>
      <xdr:row>12</xdr:row>
      <xdr:rowOff>2721</xdr:rowOff>
    </xdr:to>
    <xdr:sp macro="" textlink="">
      <xdr:nvSpPr>
        <xdr:cNvPr id="6" name="Right Arrow Callout 5"/>
        <xdr:cNvSpPr/>
      </xdr:nvSpPr>
      <xdr:spPr>
        <a:xfrm>
          <a:off x="10025337364" y="1265464"/>
          <a:ext cx="2419350" cy="533400"/>
        </a:xfrm>
        <a:prstGeom prst="rightArrowCallo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400" b="1" baseline="0">
              <a:solidFill>
                <a:schemeClr val="tx2">
                  <a:lumMod val="75000"/>
                </a:schemeClr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 أدخل عدد الاستبانات </a:t>
          </a:r>
          <a:endParaRPr lang="en-GB" sz="1400" b="1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14</xdr:col>
      <xdr:colOff>106891</xdr:colOff>
      <xdr:row>29</xdr:row>
      <xdr:rowOff>257174</xdr:rowOff>
    </xdr:from>
    <xdr:to>
      <xdr:col>28</xdr:col>
      <xdr:colOff>43391</xdr:colOff>
      <xdr:row>38</xdr:row>
      <xdr:rowOff>200025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255058</xdr:colOff>
      <xdr:row>64</xdr:row>
      <xdr:rowOff>5292</xdr:rowOff>
    </xdr:from>
    <xdr:to>
      <xdr:col>27</xdr:col>
      <xdr:colOff>190500</xdr:colOff>
      <xdr:row>71</xdr:row>
      <xdr:rowOff>190500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183091</xdr:colOff>
      <xdr:row>102</xdr:row>
      <xdr:rowOff>53975</xdr:rowOff>
    </xdr:from>
    <xdr:to>
      <xdr:col>26</xdr:col>
      <xdr:colOff>518583</xdr:colOff>
      <xdr:row>110</xdr:row>
      <xdr:rowOff>134408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116416</xdr:colOff>
      <xdr:row>133</xdr:row>
      <xdr:rowOff>160866</xdr:rowOff>
    </xdr:from>
    <xdr:to>
      <xdr:col>23</xdr:col>
      <xdr:colOff>482600</xdr:colOff>
      <xdr:row>140</xdr:row>
      <xdr:rowOff>186266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266700</xdr:colOff>
      <xdr:row>1</xdr:row>
      <xdr:rowOff>38100</xdr:rowOff>
    </xdr:from>
    <xdr:to>
      <xdr:col>2</xdr:col>
      <xdr:colOff>1438275</xdr:colOff>
      <xdr:row>6</xdr:row>
      <xdr:rowOff>28575</xdr:rowOff>
    </xdr:to>
    <xdr:pic>
      <xdr:nvPicPr>
        <xdr:cNvPr id="10" name="Picture 9" descr="جامعة الملك سعود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781525" y="228600"/>
          <a:ext cx="25812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59973</xdr:colOff>
      <xdr:row>1</xdr:row>
      <xdr:rowOff>85725</xdr:rowOff>
    </xdr:from>
    <xdr:to>
      <xdr:col>27</xdr:col>
      <xdr:colOff>16237</xdr:colOff>
      <xdr:row>6</xdr:row>
      <xdr:rowOff>47625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35327" b="34044"/>
        <a:stretch/>
      </xdr:blipFill>
      <xdr:spPr>
        <a:xfrm>
          <a:off x="9971210963" y="276225"/>
          <a:ext cx="3004264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7</xdr:row>
      <xdr:rowOff>28575</xdr:rowOff>
    </xdr:from>
    <xdr:to>
      <xdr:col>9</xdr:col>
      <xdr:colOff>495300</xdr:colOff>
      <xdr:row>9</xdr:row>
      <xdr:rowOff>180975</xdr:rowOff>
    </xdr:to>
    <xdr:sp macro="" textlink="">
      <xdr:nvSpPr>
        <xdr:cNvPr id="6" name="Rounded Rectangle 5"/>
        <xdr:cNvSpPr/>
      </xdr:nvSpPr>
      <xdr:spPr>
        <a:xfrm>
          <a:off x="9981704700" y="219075"/>
          <a:ext cx="5791200" cy="533400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ar-SA" sz="2000" b="1">
              <a:solidFill>
                <a:schemeClr val="tx2">
                  <a:lumMod val="75000"/>
                </a:schemeClr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استطلاع آراء الخريجين لفعالية منفذة </a:t>
          </a:r>
          <a:endParaRPr lang="en-GB" sz="2000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8</xdr:col>
      <xdr:colOff>114300</xdr:colOff>
      <xdr:row>13</xdr:row>
      <xdr:rowOff>0</xdr:rowOff>
    </xdr:to>
    <xdr:sp macro="" textlink="">
      <xdr:nvSpPr>
        <xdr:cNvPr id="9" name="Right Arrow Callout 8"/>
        <xdr:cNvSpPr/>
      </xdr:nvSpPr>
      <xdr:spPr>
        <a:xfrm>
          <a:off x="9982076175" y="1238250"/>
          <a:ext cx="2419350" cy="533400"/>
        </a:xfrm>
        <a:prstGeom prst="rightArrowCallo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400" b="1" baseline="0">
              <a:solidFill>
                <a:schemeClr val="tx2">
                  <a:lumMod val="75000"/>
                </a:schemeClr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 أدخل عدد الاستبانات </a:t>
          </a:r>
          <a:endParaRPr lang="en-GB" sz="1400" b="1">
            <a:solidFill>
              <a:schemeClr val="tx2">
                <a:lumMod val="75000"/>
              </a:schemeClr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</xdr:col>
      <xdr:colOff>666750</xdr:colOff>
      <xdr:row>34</xdr:row>
      <xdr:rowOff>152400</xdr:rowOff>
    </xdr:from>
    <xdr:to>
      <xdr:col>10</xdr:col>
      <xdr:colOff>603250</xdr:colOff>
      <xdr:row>50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1</xdr:row>
      <xdr:rowOff>76200</xdr:rowOff>
    </xdr:from>
    <xdr:to>
      <xdr:col>2</xdr:col>
      <xdr:colOff>1285875</xdr:colOff>
      <xdr:row>6</xdr:row>
      <xdr:rowOff>66675</xdr:rowOff>
    </xdr:to>
    <xdr:pic>
      <xdr:nvPicPr>
        <xdr:cNvPr id="5" name="Picture 4" descr="جامعة الملك سعود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505425" y="266700"/>
          <a:ext cx="30765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326673</xdr:colOff>
      <xdr:row>1</xdr:row>
      <xdr:rowOff>161925</xdr:rowOff>
    </xdr:from>
    <xdr:to>
      <xdr:col>14</xdr:col>
      <xdr:colOff>282937</xdr:colOff>
      <xdr:row>6</xdr:row>
      <xdr:rowOff>123825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5327" b="34044"/>
        <a:stretch/>
      </xdr:blipFill>
      <xdr:spPr>
        <a:xfrm>
          <a:off x="9978869063" y="352425"/>
          <a:ext cx="300426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F4:J13"/>
  <sheetViews>
    <sheetView rightToLeft="1" tabSelected="1" view="pageBreakPreview" topLeftCell="K1" zoomScaleNormal="90" zoomScaleSheetLayoutView="100" workbookViewId="0">
      <selection activeCell="J63" sqref="J63"/>
    </sheetView>
  </sheetViews>
  <sheetFormatPr defaultColWidth="9.140625" defaultRowHeight="15" x14ac:dyDescent="0.25"/>
  <cols>
    <col min="1" max="2" width="9.140625" style="1"/>
    <col min="3" max="5" width="9.140625" style="1" customWidth="1"/>
    <col min="6" max="6" width="3.28515625" style="1" customWidth="1"/>
    <col min="7" max="7" width="9.5703125" style="1" customWidth="1"/>
    <col min="8" max="8" width="86.85546875" style="1" bestFit="1" customWidth="1"/>
    <col min="9" max="9" width="8.85546875" style="1" bestFit="1" customWidth="1"/>
    <col min="10" max="10" width="25.5703125" style="1" bestFit="1" customWidth="1"/>
    <col min="11" max="16384" width="9.140625" style="1"/>
  </cols>
  <sheetData>
    <row r="4" spans="6:10" x14ac:dyDescent="0.25">
      <c r="H4" s="3"/>
    </row>
    <row r="9" spans="6:10" ht="15.75" thickBot="1" x14ac:dyDescent="0.3"/>
    <row r="10" spans="6:10" ht="31.5" thickBot="1" x14ac:dyDescent="0.3">
      <c r="G10" s="2" t="s">
        <v>0</v>
      </c>
      <c r="H10" s="2" t="s">
        <v>3</v>
      </c>
      <c r="I10" s="2"/>
      <c r="J10" s="2" t="s">
        <v>6</v>
      </c>
    </row>
    <row r="11" spans="6:10" ht="31.5" thickBot="1" x14ac:dyDescent="0.75">
      <c r="F11" s="50"/>
      <c r="G11" s="35">
        <v>1</v>
      </c>
      <c r="H11" s="35" t="s">
        <v>4</v>
      </c>
      <c r="I11" s="35" t="s">
        <v>1</v>
      </c>
      <c r="J11" s="60">
        <v>100</v>
      </c>
    </row>
    <row r="12" spans="6:10" s="34" customFormat="1" ht="31.5" thickBot="1" x14ac:dyDescent="0.75">
      <c r="F12" s="50"/>
      <c r="G12" s="35">
        <v>2</v>
      </c>
      <c r="H12" s="35" t="s">
        <v>5</v>
      </c>
      <c r="I12" s="35" t="s">
        <v>2</v>
      </c>
      <c r="J12" s="61">
        <v>100</v>
      </c>
    </row>
    <row r="13" spans="6:10" ht="31.5" thickBot="1" x14ac:dyDescent="0.75">
      <c r="F13" s="50"/>
      <c r="G13" s="35">
        <v>3</v>
      </c>
      <c r="H13" s="49" t="s">
        <v>118</v>
      </c>
      <c r="I13" s="49" t="s">
        <v>119</v>
      </c>
      <c r="J13" s="62">
        <v>100</v>
      </c>
    </row>
  </sheetData>
  <sheetProtection sheet="1" objects="1" scenarios="1"/>
  <hyperlinks>
    <hyperlink ref="H11" location="'1'!A1" display="استطلاع آراء قطاع الأعمال وجهات التوظيف عن خريج جامعة الملك سعود "/>
    <hyperlink ref="I11" location="'1'!A1" display="ورقة 1"/>
    <hyperlink ref="H12" location="'2'!A1" display=" استطلاع آراء الخريجين"/>
    <hyperlink ref="I12" location="'2'!A1" display="ورقة 2"/>
    <hyperlink ref="H13:J13" location="'3'!A1" display="استطلاع آراء الخريجين لفعالية منفذة"/>
  </hyperlinks>
  <pageMargins left="0.7" right="0.7" top="0.75" bottom="0.75" header="0.3" footer="0.3"/>
  <pageSetup paperSize="9" scale="44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24"/>
  <sheetViews>
    <sheetView rightToLeft="1" view="pageBreakPreview" zoomScale="25" zoomScaleNormal="50" zoomScaleSheetLayoutView="25" workbookViewId="0">
      <selection activeCell="F19" sqref="F19"/>
    </sheetView>
  </sheetViews>
  <sheetFormatPr defaultColWidth="9.140625" defaultRowHeight="15.75" thickBottom="1" x14ac:dyDescent="0.3"/>
  <cols>
    <col min="1" max="1" width="9.140625" style="3"/>
    <col min="2" max="2" width="11.7109375" style="3" customWidth="1"/>
    <col min="3" max="3" width="50" style="3" customWidth="1"/>
    <col min="4" max="4" width="6.85546875" style="36" customWidth="1"/>
    <col min="5" max="5" width="7.140625" style="36" bestFit="1" customWidth="1"/>
    <col min="6" max="6" width="7" style="36" customWidth="1"/>
    <col min="7" max="7" width="7.140625" style="36" bestFit="1" customWidth="1"/>
    <col min="8" max="8" width="6.7109375" style="36" customWidth="1"/>
    <col min="9" max="9" width="7.140625" style="36" bestFit="1" customWidth="1"/>
    <col min="10" max="10" width="6.7109375" style="36" customWidth="1"/>
    <col min="11" max="11" width="7.140625" style="36" bestFit="1" customWidth="1"/>
    <col min="12" max="12" width="6.5703125" style="36" customWidth="1"/>
    <col min="13" max="13" width="7.140625" style="36" bestFit="1" customWidth="1"/>
    <col min="14" max="14" width="8.42578125" style="1" customWidth="1"/>
    <col min="15" max="15" width="9.140625" style="73" customWidth="1"/>
    <col min="16" max="16384" width="9.140625" style="3"/>
  </cols>
  <sheetData>
    <row r="1" spans="1:15" s="36" customFormat="1" thickBot="1" x14ac:dyDescent="0.3">
      <c r="N1" s="34"/>
      <c r="O1" s="73"/>
    </row>
    <row r="2" spans="1:15" s="36" customFormat="1" thickBot="1" x14ac:dyDescent="0.3">
      <c r="N2" s="34"/>
      <c r="O2" s="73"/>
    </row>
    <row r="3" spans="1:15" s="36" customFormat="1" thickBot="1" x14ac:dyDescent="0.3">
      <c r="N3" s="34"/>
      <c r="O3" s="73"/>
    </row>
    <row r="4" spans="1:15" s="36" customFormat="1" thickBot="1" x14ac:dyDescent="0.3">
      <c r="N4" s="34"/>
      <c r="O4" s="73"/>
    </row>
    <row r="5" spans="1:15" s="36" customFormat="1" thickBot="1" x14ac:dyDescent="0.3">
      <c r="N5" s="34"/>
      <c r="O5" s="73"/>
    </row>
    <row r="7" spans="1:15" thickBot="1" x14ac:dyDescent="0.3">
      <c r="B7"/>
    </row>
    <row r="9" spans="1:15" ht="18.75" customHeight="1" thickBot="1" x14ac:dyDescent="0.55000000000000004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</row>
    <row r="12" spans="1:15" ht="41.25" customHeight="1" thickBot="1" x14ac:dyDescent="0.3">
      <c r="A12" s="109" t="s">
        <v>6</v>
      </c>
      <c r="B12" s="110"/>
      <c r="C12" s="71">
        <f>ملخص!J11</f>
        <v>100</v>
      </c>
    </row>
    <row r="13" spans="1:15" thickBot="1" x14ac:dyDescent="0.3">
      <c r="O13" s="74"/>
    </row>
    <row r="14" spans="1:15" ht="83.25" customHeight="1" thickBot="1" x14ac:dyDescent="0.3">
      <c r="B14" s="107" t="s">
        <v>12</v>
      </c>
      <c r="C14" s="108"/>
      <c r="D14" s="48" t="s">
        <v>11</v>
      </c>
      <c r="E14" s="48" t="s">
        <v>95</v>
      </c>
      <c r="F14" s="48" t="s">
        <v>10</v>
      </c>
      <c r="G14" s="48" t="s">
        <v>96</v>
      </c>
      <c r="H14" s="48" t="s">
        <v>9</v>
      </c>
      <c r="I14" s="48" t="s">
        <v>97</v>
      </c>
      <c r="J14" s="48" t="s">
        <v>8</v>
      </c>
      <c r="K14" s="48" t="s">
        <v>98</v>
      </c>
      <c r="L14" s="48" t="s">
        <v>7</v>
      </c>
      <c r="M14" s="48" t="s">
        <v>98</v>
      </c>
      <c r="N14" s="11"/>
      <c r="O14" s="17" t="s">
        <v>117</v>
      </c>
    </row>
    <row r="15" spans="1:15" ht="26.25" thickBot="1" x14ac:dyDescent="0.3">
      <c r="B15" s="4">
        <v>1</v>
      </c>
      <c r="C15" s="8" t="s">
        <v>13</v>
      </c>
      <c r="D15" s="66"/>
      <c r="E15" s="45">
        <f>(1*D15)/C12</f>
        <v>0</v>
      </c>
      <c r="F15" s="69"/>
      <c r="G15" s="44">
        <f>(F15*1)/C$12</f>
        <v>0</v>
      </c>
      <c r="H15" s="69"/>
      <c r="I15" s="44">
        <f>(H15*1)/C$12</f>
        <v>0</v>
      </c>
      <c r="J15" s="69"/>
      <c r="K15" s="44">
        <f>(J15*1)/C$12</f>
        <v>0</v>
      </c>
      <c r="L15" s="69"/>
      <c r="M15" s="44">
        <f>(L15*1)/C$12</f>
        <v>0</v>
      </c>
      <c r="N15" s="12"/>
      <c r="O15" s="72">
        <f>SUM(M15,K15,I15,G15,E15)</f>
        <v>0</v>
      </c>
    </row>
    <row r="16" spans="1:15" ht="26.25" thickBot="1" x14ac:dyDescent="0.3">
      <c r="B16" s="13">
        <v>2</v>
      </c>
      <c r="C16" s="8" t="s">
        <v>14</v>
      </c>
      <c r="D16" s="66"/>
      <c r="E16" s="45">
        <f>(1*D16)/C$12</f>
        <v>0</v>
      </c>
      <c r="F16" s="67"/>
      <c r="G16" s="44">
        <f t="shared" ref="G16:G29" si="0">(F16*1)/C$12</f>
        <v>0</v>
      </c>
      <c r="H16" s="67"/>
      <c r="I16" s="44">
        <f t="shared" ref="I16:I29" si="1">(H16*1)/C$12</f>
        <v>0</v>
      </c>
      <c r="J16" s="67"/>
      <c r="K16" s="44">
        <f t="shared" ref="K16:K29" si="2">(J16*1)/C$12</f>
        <v>0</v>
      </c>
      <c r="L16" s="67"/>
      <c r="M16" s="44">
        <f t="shared" ref="M16:M29" si="3">(L16*1)/C$12</f>
        <v>0</v>
      </c>
      <c r="N16" s="10"/>
      <c r="O16" s="72">
        <f t="shared" ref="O16:O29" si="4">SUM(M16,K16,I16,G16,E16)</f>
        <v>0</v>
      </c>
    </row>
    <row r="17" spans="2:15" ht="26.25" thickBot="1" x14ac:dyDescent="0.3">
      <c r="B17" s="4">
        <v>3</v>
      </c>
      <c r="C17" s="8" t="s">
        <v>15</v>
      </c>
      <c r="D17" s="66"/>
      <c r="E17" s="45">
        <f t="shared" ref="E17:E29" si="5">(1*D17)/C$12</f>
        <v>0</v>
      </c>
      <c r="F17" s="67"/>
      <c r="G17" s="44">
        <f t="shared" si="0"/>
        <v>0</v>
      </c>
      <c r="H17" s="68"/>
      <c r="I17" s="44">
        <f t="shared" si="1"/>
        <v>0</v>
      </c>
      <c r="J17" s="67"/>
      <c r="K17" s="44">
        <f t="shared" si="2"/>
        <v>0</v>
      </c>
      <c r="L17" s="67"/>
      <c r="M17" s="44">
        <f t="shared" si="3"/>
        <v>0</v>
      </c>
      <c r="N17" s="10"/>
      <c r="O17" s="72">
        <f t="shared" si="4"/>
        <v>0</v>
      </c>
    </row>
    <row r="18" spans="2:15" ht="26.25" thickBot="1" x14ac:dyDescent="0.3">
      <c r="B18" s="4">
        <v>4</v>
      </c>
      <c r="C18" s="7" t="s">
        <v>16</v>
      </c>
      <c r="D18" s="66"/>
      <c r="E18" s="45">
        <f t="shared" si="5"/>
        <v>0</v>
      </c>
      <c r="F18" s="67"/>
      <c r="G18" s="44">
        <f t="shared" si="0"/>
        <v>0</v>
      </c>
      <c r="H18" s="67"/>
      <c r="I18" s="44">
        <f t="shared" si="1"/>
        <v>0</v>
      </c>
      <c r="J18" s="67"/>
      <c r="K18" s="44">
        <f t="shared" si="2"/>
        <v>0</v>
      </c>
      <c r="L18" s="67"/>
      <c r="M18" s="44">
        <f t="shared" si="3"/>
        <v>0</v>
      </c>
      <c r="N18" s="10"/>
      <c r="O18" s="72">
        <f t="shared" si="4"/>
        <v>0</v>
      </c>
    </row>
    <row r="19" spans="2:15" ht="26.25" thickBot="1" x14ac:dyDescent="0.3">
      <c r="B19" s="4">
        <v>5</v>
      </c>
      <c r="C19" s="8" t="s">
        <v>17</v>
      </c>
      <c r="D19" s="66"/>
      <c r="E19" s="45">
        <f t="shared" si="5"/>
        <v>0</v>
      </c>
      <c r="F19" s="68"/>
      <c r="G19" s="44">
        <f t="shared" si="0"/>
        <v>0</v>
      </c>
      <c r="H19" s="67"/>
      <c r="I19" s="44">
        <f t="shared" si="1"/>
        <v>0</v>
      </c>
      <c r="J19" s="68"/>
      <c r="K19" s="44">
        <f t="shared" si="2"/>
        <v>0</v>
      </c>
      <c r="L19" s="68"/>
      <c r="M19" s="44">
        <f t="shared" si="3"/>
        <v>0</v>
      </c>
      <c r="N19" s="10"/>
      <c r="O19" s="72">
        <f t="shared" si="4"/>
        <v>0</v>
      </c>
    </row>
    <row r="20" spans="2:15" ht="26.25" thickBot="1" x14ac:dyDescent="0.3">
      <c r="B20" s="4">
        <v>6</v>
      </c>
      <c r="C20" s="8" t="s">
        <v>18</v>
      </c>
      <c r="D20" s="67"/>
      <c r="E20" s="45">
        <f t="shared" si="5"/>
        <v>0</v>
      </c>
      <c r="F20" s="66"/>
      <c r="G20" s="44">
        <f t="shared" si="0"/>
        <v>0</v>
      </c>
      <c r="H20" s="67"/>
      <c r="I20" s="44">
        <f t="shared" si="1"/>
        <v>0</v>
      </c>
      <c r="J20" s="67"/>
      <c r="K20" s="44">
        <f t="shared" si="2"/>
        <v>0</v>
      </c>
      <c r="L20" s="67"/>
      <c r="M20" s="44">
        <f t="shared" si="3"/>
        <v>0</v>
      </c>
      <c r="N20" s="10"/>
      <c r="O20" s="72">
        <f t="shared" si="4"/>
        <v>0</v>
      </c>
    </row>
    <row r="21" spans="2:15" ht="26.25" thickBot="1" x14ac:dyDescent="0.3">
      <c r="B21" s="13">
        <v>7</v>
      </c>
      <c r="C21" s="8" t="s">
        <v>19</v>
      </c>
      <c r="D21" s="67"/>
      <c r="E21" s="45">
        <f t="shared" si="5"/>
        <v>0</v>
      </c>
      <c r="F21" s="66"/>
      <c r="G21" s="44">
        <f t="shared" si="0"/>
        <v>0</v>
      </c>
      <c r="H21" s="67"/>
      <c r="I21" s="44">
        <f t="shared" si="1"/>
        <v>0</v>
      </c>
      <c r="J21" s="67"/>
      <c r="K21" s="44">
        <f t="shared" si="2"/>
        <v>0</v>
      </c>
      <c r="L21" s="67"/>
      <c r="M21" s="44">
        <f t="shared" si="3"/>
        <v>0</v>
      </c>
      <c r="N21" s="10"/>
      <c r="O21" s="72">
        <f t="shared" si="4"/>
        <v>0</v>
      </c>
    </row>
    <row r="22" spans="2:15" ht="26.25" thickBot="1" x14ac:dyDescent="0.3">
      <c r="B22" s="4">
        <v>8</v>
      </c>
      <c r="C22" s="8" t="s">
        <v>20</v>
      </c>
      <c r="D22" s="67"/>
      <c r="E22" s="45">
        <f t="shared" si="5"/>
        <v>0</v>
      </c>
      <c r="F22" s="66"/>
      <c r="G22" s="44">
        <f t="shared" si="0"/>
        <v>0</v>
      </c>
      <c r="H22" s="67"/>
      <c r="I22" s="44">
        <f t="shared" si="1"/>
        <v>0</v>
      </c>
      <c r="J22" s="67"/>
      <c r="K22" s="44">
        <f t="shared" si="2"/>
        <v>0</v>
      </c>
      <c r="L22" s="67"/>
      <c r="M22" s="44">
        <f t="shared" si="3"/>
        <v>0</v>
      </c>
      <c r="N22" s="10"/>
      <c r="O22" s="72">
        <f t="shared" si="4"/>
        <v>0</v>
      </c>
    </row>
    <row r="23" spans="2:15" ht="26.25" thickBot="1" x14ac:dyDescent="0.3">
      <c r="B23" s="4">
        <v>9</v>
      </c>
      <c r="C23" s="8" t="s">
        <v>21</v>
      </c>
      <c r="D23" s="67"/>
      <c r="E23" s="45">
        <f t="shared" si="5"/>
        <v>0</v>
      </c>
      <c r="F23" s="66"/>
      <c r="G23" s="44">
        <f t="shared" si="0"/>
        <v>0</v>
      </c>
      <c r="H23" s="67"/>
      <c r="I23" s="44">
        <f t="shared" si="1"/>
        <v>0</v>
      </c>
      <c r="J23" s="67"/>
      <c r="K23" s="44">
        <f t="shared" si="2"/>
        <v>0</v>
      </c>
      <c r="L23" s="67"/>
      <c r="M23" s="44">
        <f t="shared" si="3"/>
        <v>0</v>
      </c>
      <c r="N23" s="10"/>
      <c r="O23" s="72">
        <f t="shared" si="4"/>
        <v>0</v>
      </c>
    </row>
    <row r="24" spans="2:15" ht="26.25" thickBot="1" x14ac:dyDescent="0.3">
      <c r="B24" s="4">
        <v>10</v>
      </c>
      <c r="C24" s="8" t="s">
        <v>22</v>
      </c>
      <c r="D24" s="66"/>
      <c r="E24" s="45">
        <f t="shared" si="5"/>
        <v>0</v>
      </c>
      <c r="F24" s="68"/>
      <c r="G24" s="44">
        <f t="shared" si="0"/>
        <v>0</v>
      </c>
      <c r="H24" s="68"/>
      <c r="I24" s="44">
        <f t="shared" si="1"/>
        <v>0</v>
      </c>
      <c r="J24" s="68"/>
      <c r="K24" s="44">
        <f t="shared" si="2"/>
        <v>0</v>
      </c>
      <c r="L24" s="68"/>
      <c r="M24" s="44">
        <f t="shared" si="3"/>
        <v>0</v>
      </c>
      <c r="N24" s="10"/>
      <c r="O24" s="72">
        <f t="shared" si="4"/>
        <v>0</v>
      </c>
    </row>
    <row r="25" spans="2:15" ht="26.25" thickBot="1" x14ac:dyDescent="0.3">
      <c r="B25" s="4">
        <v>11</v>
      </c>
      <c r="C25" s="8" t="s">
        <v>23</v>
      </c>
      <c r="D25" s="66"/>
      <c r="E25" s="45">
        <f t="shared" si="5"/>
        <v>0</v>
      </c>
      <c r="F25" s="67"/>
      <c r="G25" s="44">
        <f t="shared" si="0"/>
        <v>0</v>
      </c>
      <c r="H25" s="67"/>
      <c r="I25" s="44">
        <f t="shared" si="1"/>
        <v>0</v>
      </c>
      <c r="J25" s="67"/>
      <c r="K25" s="44">
        <f t="shared" si="2"/>
        <v>0</v>
      </c>
      <c r="L25" s="70"/>
      <c r="M25" s="44">
        <f t="shared" si="3"/>
        <v>0</v>
      </c>
      <c r="N25" s="10"/>
      <c r="O25" s="72">
        <f t="shared" si="4"/>
        <v>0</v>
      </c>
    </row>
    <row r="26" spans="2:15" ht="26.25" thickBot="1" x14ac:dyDescent="0.3">
      <c r="B26" s="13">
        <v>12</v>
      </c>
      <c r="C26" s="8" t="s">
        <v>133</v>
      </c>
      <c r="D26" s="66"/>
      <c r="E26" s="45">
        <f t="shared" si="5"/>
        <v>0</v>
      </c>
      <c r="F26" s="67"/>
      <c r="G26" s="44">
        <f t="shared" si="0"/>
        <v>0</v>
      </c>
      <c r="H26" s="67"/>
      <c r="I26" s="44">
        <f t="shared" si="1"/>
        <v>0</v>
      </c>
      <c r="J26" s="67"/>
      <c r="K26" s="44">
        <f t="shared" si="2"/>
        <v>0</v>
      </c>
      <c r="L26" s="70"/>
      <c r="M26" s="44">
        <f t="shared" si="3"/>
        <v>0</v>
      </c>
      <c r="N26" s="10"/>
      <c r="O26" s="72">
        <f t="shared" si="4"/>
        <v>0</v>
      </c>
    </row>
    <row r="27" spans="2:15" ht="26.25" thickBot="1" x14ac:dyDescent="0.3">
      <c r="B27" s="4">
        <v>13</v>
      </c>
      <c r="C27" s="8" t="s">
        <v>24</v>
      </c>
      <c r="D27" s="66"/>
      <c r="E27" s="45">
        <f t="shared" si="5"/>
        <v>0</v>
      </c>
      <c r="F27" s="67"/>
      <c r="G27" s="44">
        <f t="shared" si="0"/>
        <v>0</v>
      </c>
      <c r="H27" s="67"/>
      <c r="I27" s="44">
        <f t="shared" si="1"/>
        <v>0</v>
      </c>
      <c r="J27" s="67"/>
      <c r="K27" s="44">
        <f t="shared" si="2"/>
        <v>0</v>
      </c>
      <c r="L27" s="67"/>
      <c r="M27" s="44">
        <f t="shared" si="3"/>
        <v>0</v>
      </c>
      <c r="N27" s="10"/>
      <c r="O27" s="72">
        <f t="shared" si="4"/>
        <v>0</v>
      </c>
    </row>
    <row r="28" spans="2:15" ht="26.25" thickBot="1" x14ac:dyDescent="0.3">
      <c r="B28" s="4">
        <v>14</v>
      </c>
      <c r="C28" s="8" t="s">
        <v>25</v>
      </c>
      <c r="D28" s="67"/>
      <c r="E28" s="45">
        <f t="shared" si="5"/>
        <v>0</v>
      </c>
      <c r="F28" s="66"/>
      <c r="G28" s="44">
        <f t="shared" si="0"/>
        <v>0</v>
      </c>
      <c r="H28" s="66"/>
      <c r="I28" s="44">
        <f t="shared" si="1"/>
        <v>0</v>
      </c>
      <c r="J28" s="67"/>
      <c r="K28" s="44">
        <f t="shared" si="2"/>
        <v>0</v>
      </c>
      <c r="L28" s="67"/>
      <c r="M28" s="44">
        <f t="shared" si="3"/>
        <v>0</v>
      </c>
      <c r="N28" s="10"/>
      <c r="O28" s="72">
        <f t="shared" si="4"/>
        <v>0</v>
      </c>
    </row>
    <row r="29" spans="2:15" ht="26.25" thickBot="1" x14ac:dyDescent="0.3">
      <c r="B29" s="4">
        <v>15</v>
      </c>
      <c r="C29" s="8" t="s">
        <v>26</v>
      </c>
      <c r="D29" s="68"/>
      <c r="E29" s="45">
        <f t="shared" si="5"/>
        <v>0</v>
      </c>
      <c r="F29" s="66"/>
      <c r="G29" s="44">
        <f t="shared" si="0"/>
        <v>0</v>
      </c>
      <c r="H29" s="66"/>
      <c r="I29" s="44">
        <f t="shared" si="1"/>
        <v>0</v>
      </c>
      <c r="J29" s="68"/>
      <c r="K29" s="44">
        <f t="shared" si="2"/>
        <v>0</v>
      </c>
      <c r="L29" s="67"/>
      <c r="M29" s="44">
        <f t="shared" si="3"/>
        <v>0</v>
      </c>
      <c r="N29" s="10"/>
      <c r="O29" s="72">
        <f t="shared" si="4"/>
        <v>0</v>
      </c>
    </row>
    <row r="30" spans="2:15" ht="22.5" thickBot="1" x14ac:dyDescent="0.3">
      <c r="B30" s="19"/>
      <c r="C30" s="1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0"/>
      <c r="O30" s="42"/>
    </row>
    <row r="31" spans="2:15" ht="22.5" thickBot="1" x14ac:dyDescent="0.3">
      <c r="B31" s="5"/>
      <c r="N31" s="3"/>
      <c r="O31" s="75"/>
    </row>
    <row r="32" spans="2:15" ht="66.75" customHeight="1" thickBot="1" x14ac:dyDescent="0.3">
      <c r="D32" s="92" t="s">
        <v>11</v>
      </c>
      <c r="E32" s="93"/>
      <c r="F32" s="92" t="s">
        <v>10</v>
      </c>
      <c r="G32" s="93"/>
      <c r="H32" s="92" t="s">
        <v>9</v>
      </c>
      <c r="I32" s="93"/>
      <c r="J32" s="92" t="s">
        <v>8</v>
      </c>
      <c r="K32" s="93"/>
      <c r="L32" s="92" t="s">
        <v>7</v>
      </c>
      <c r="M32" s="93"/>
    </row>
    <row r="33" spans="3:15" ht="37.5" customHeight="1" thickBot="1" x14ac:dyDescent="0.3">
      <c r="C33" s="14" t="s">
        <v>27</v>
      </c>
      <c r="D33" s="105">
        <f>AVERAGE(E15:E29)</f>
        <v>0</v>
      </c>
      <c r="E33" s="106"/>
      <c r="F33" s="105">
        <f>AVERAGE(G15:G29)</f>
        <v>0</v>
      </c>
      <c r="G33" s="106"/>
      <c r="H33" s="105">
        <f>AVERAGE(I15:I29)</f>
        <v>0</v>
      </c>
      <c r="I33" s="106"/>
      <c r="J33" s="105">
        <f>AVERAGE(K15:K29)</f>
        <v>0</v>
      </c>
      <c r="K33" s="106"/>
      <c r="L33" s="105">
        <f>AVERAGE(M15:M29)</f>
        <v>0</v>
      </c>
      <c r="M33" s="106"/>
    </row>
    <row r="45" spans="3:15" s="63" customFormat="1" thickBot="1" x14ac:dyDescent="0.3">
      <c r="N45" s="64"/>
      <c r="O45" s="76"/>
    </row>
    <row r="49" spans="2:15" thickBot="1" x14ac:dyDescent="0.3">
      <c r="O49" s="74"/>
    </row>
    <row r="50" spans="2:15" ht="85.5" thickBot="1" x14ac:dyDescent="0.3">
      <c r="B50" s="107" t="s">
        <v>28</v>
      </c>
      <c r="C50" s="108"/>
      <c r="D50" s="48" t="s">
        <v>11</v>
      </c>
      <c r="E50" s="48" t="s">
        <v>95</v>
      </c>
      <c r="F50" s="48" t="s">
        <v>10</v>
      </c>
      <c r="G50" s="48" t="s">
        <v>96</v>
      </c>
      <c r="H50" s="48" t="s">
        <v>9</v>
      </c>
      <c r="I50" s="48" t="s">
        <v>97</v>
      </c>
      <c r="J50" s="48" t="s">
        <v>8</v>
      </c>
      <c r="K50" s="48" t="s">
        <v>98</v>
      </c>
      <c r="L50" s="48" t="s">
        <v>7</v>
      </c>
      <c r="M50" s="48" t="s">
        <v>98</v>
      </c>
      <c r="N50" s="11"/>
      <c r="O50" s="17" t="s">
        <v>117</v>
      </c>
    </row>
    <row r="51" spans="2:15" ht="26.25" thickBot="1" x14ac:dyDescent="0.3">
      <c r="B51" s="4">
        <v>16</v>
      </c>
      <c r="C51" s="20" t="s">
        <v>29</v>
      </c>
      <c r="D51" s="66"/>
      <c r="E51" s="45">
        <f>(1*D51)/C$12</f>
        <v>0</v>
      </c>
      <c r="F51" s="69"/>
      <c r="G51" s="44">
        <f>(F51*1)/C$12</f>
        <v>0</v>
      </c>
      <c r="H51" s="69"/>
      <c r="I51" s="44">
        <f>(H51*1)/C$12</f>
        <v>0</v>
      </c>
      <c r="J51" s="69"/>
      <c r="K51" s="44">
        <f>(J51*1)/C$12</f>
        <v>0</v>
      </c>
      <c r="L51" s="69"/>
      <c r="M51" s="44">
        <f>(L51*1)/C$12</f>
        <v>0</v>
      </c>
      <c r="N51" s="12"/>
      <c r="O51" s="72">
        <f>SUM(M51,K51,I51,G51,E51)</f>
        <v>0</v>
      </c>
    </row>
    <row r="52" spans="2:15" ht="26.25" thickBot="1" x14ac:dyDescent="0.3">
      <c r="B52" s="13">
        <v>17</v>
      </c>
      <c r="C52" s="21" t="s">
        <v>30</v>
      </c>
      <c r="D52" s="66"/>
      <c r="E52" s="45">
        <f t="shared" ref="E52:E59" si="6">(1*D52)/C$12</f>
        <v>0</v>
      </c>
      <c r="F52" s="67"/>
      <c r="G52" s="44">
        <f t="shared" ref="G52:G59" si="7">(F52*1)/C$12</f>
        <v>0</v>
      </c>
      <c r="H52" s="67"/>
      <c r="I52" s="44">
        <f t="shared" ref="I52:I59" si="8">(H52*1)/C$12</f>
        <v>0</v>
      </c>
      <c r="J52" s="67"/>
      <c r="K52" s="44">
        <f t="shared" ref="K52:K59" si="9">(J52*1)/C$12</f>
        <v>0</v>
      </c>
      <c r="L52" s="67"/>
      <c r="M52" s="44">
        <f t="shared" ref="M52:M59" si="10">(L52*1)/C$12</f>
        <v>0</v>
      </c>
      <c r="N52" s="10"/>
      <c r="O52" s="72">
        <f t="shared" ref="O52:O59" si="11">SUM(M52,K52,I52,G52,E52)</f>
        <v>0</v>
      </c>
    </row>
    <row r="53" spans="2:15" ht="26.25" thickBot="1" x14ac:dyDescent="0.3">
      <c r="B53" s="4">
        <v>18</v>
      </c>
      <c r="C53" s="21" t="s">
        <v>31</v>
      </c>
      <c r="D53" s="66"/>
      <c r="E53" s="45">
        <f t="shared" si="6"/>
        <v>0</v>
      </c>
      <c r="F53" s="67"/>
      <c r="G53" s="44">
        <f t="shared" si="7"/>
        <v>0</v>
      </c>
      <c r="H53" s="68"/>
      <c r="I53" s="44">
        <f t="shared" si="8"/>
        <v>0</v>
      </c>
      <c r="J53" s="67"/>
      <c r="K53" s="44">
        <f t="shared" si="9"/>
        <v>0</v>
      </c>
      <c r="L53" s="67"/>
      <c r="M53" s="44">
        <f t="shared" si="10"/>
        <v>0</v>
      </c>
      <c r="N53" s="10"/>
      <c r="O53" s="72">
        <f t="shared" si="11"/>
        <v>0</v>
      </c>
    </row>
    <row r="54" spans="2:15" ht="26.25" thickBot="1" x14ac:dyDescent="0.3">
      <c r="B54" s="4">
        <v>19</v>
      </c>
      <c r="C54" s="21" t="s">
        <v>32</v>
      </c>
      <c r="D54" s="66"/>
      <c r="E54" s="45">
        <f t="shared" si="6"/>
        <v>0</v>
      </c>
      <c r="F54" s="67"/>
      <c r="G54" s="44">
        <f t="shared" si="7"/>
        <v>0</v>
      </c>
      <c r="H54" s="67"/>
      <c r="I54" s="44">
        <f t="shared" si="8"/>
        <v>0</v>
      </c>
      <c r="J54" s="67"/>
      <c r="K54" s="44">
        <f t="shared" si="9"/>
        <v>0</v>
      </c>
      <c r="L54" s="67"/>
      <c r="M54" s="44">
        <f t="shared" si="10"/>
        <v>0</v>
      </c>
      <c r="N54" s="10"/>
      <c r="O54" s="72">
        <f t="shared" si="11"/>
        <v>0</v>
      </c>
    </row>
    <row r="55" spans="2:15" ht="26.25" thickBot="1" x14ac:dyDescent="0.3">
      <c r="B55" s="4">
        <v>20</v>
      </c>
      <c r="C55" s="21" t="s">
        <v>33</v>
      </c>
      <c r="D55" s="66"/>
      <c r="E55" s="45">
        <f t="shared" si="6"/>
        <v>0</v>
      </c>
      <c r="F55" s="68"/>
      <c r="G55" s="44">
        <f t="shared" si="7"/>
        <v>0</v>
      </c>
      <c r="H55" s="67"/>
      <c r="I55" s="44">
        <f t="shared" si="8"/>
        <v>0</v>
      </c>
      <c r="J55" s="68"/>
      <c r="K55" s="44">
        <f t="shared" si="9"/>
        <v>0</v>
      </c>
      <c r="L55" s="68"/>
      <c r="M55" s="44">
        <f t="shared" si="10"/>
        <v>0</v>
      </c>
      <c r="N55" s="10"/>
      <c r="O55" s="72">
        <f t="shared" si="11"/>
        <v>0</v>
      </c>
    </row>
    <row r="56" spans="2:15" ht="26.25" thickBot="1" x14ac:dyDescent="0.3">
      <c r="B56" s="4">
        <v>21</v>
      </c>
      <c r="C56" s="21" t="s">
        <v>34</v>
      </c>
      <c r="D56" s="67"/>
      <c r="E56" s="45">
        <f t="shared" si="6"/>
        <v>0</v>
      </c>
      <c r="F56" s="67"/>
      <c r="G56" s="44">
        <f t="shared" si="7"/>
        <v>0</v>
      </c>
      <c r="H56" s="66"/>
      <c r="I56" s="44">
        <f t="shared" si="8"/>
        <v>0</v>
      </c>
      <c r="J56" s="67"/>
      <c r="K56" s="44">
        <f t="shared" si="9"/>
        <v>0</v>
      </c>
      <c r="L56" s="67"/>
      <c r="M56" s="44">
        <f t="shared" si="10"/>
        <v>0</v>
      </c>
      <c r="N56" s="10"/>
      <c r="O56" s="72">
        <f t="shared" si="11"/>
        <v>0</v>
      </c>
    </row>
    <row r="57" spans="2:15" ht="26.25" thickBot="1" x14ac:dyDescent="0.3">
      <c r="B57" s="13">
        <v>22</v>
      </c>
      <c r="C57" s="21" t="s">
        <v>35</v>
      </c>
      <c r="D57" s="78"/>
      <c r="E57" s="45">
        <f t="shared" si="6"/>
        <v>0</v>
      </c>
      <c r="F57" s="78"/>
      <c r="G57" s="44">
        <f t="shared" si="7"/>
        <v>0</v>
      </c>
      <c r="H57" s="66"/>
      <c r="I57" s="44">
        <f t="shared" si="8"/>
        <v>0</v>
      </c>
      <c r="J57" s="78"/>
      <c r="K57" s="44">
        <f t="shared" si="9"/>
        <v>0</v>
      </c>
      <c r="L57" s="78"/>
      <c r="M57" s="44">
        <f t="shared" si="10"/>
        <v>0</v>
      </c>
      <c r="N57" s="10"/>
      <c r="O57" s="72">
        <f t="shared" si="11"/>
        <v>0</v>
      </c>
    </row>
    <row r="58" spans="2:15" ht="26.25" thickBot="1" x14ac:dyDescent="0.3">
      <c r="B58" s="4">
        <v>23</v>
      </c>
      <c r="C58" s="21" t="s">
        <v>36</v>
      </c>
      <c r="D58" s="78"/>
      <c r="E58" s="45">
        <f t="shared" si="6"/>
        <v>0</v>
      </c>
      <c r="F58" s="66"/>
      <c r="G58" s="44">
        <f t="shared" si="7"/>
        <v>0</v>
      </c>
      <c r="H58" s="78"/>
      <c r="I58" s="44">
        <f t="shared" si="8"/>
        <v>0</v>
      </c>
      <c r="J58" s="78"/>
      <c r="K58" s="44">
        <f t="shared" si="9"/>
        <v>0</v>
      </c>
      <c r="L58" s="78"/>
      <c r="M58" s="44">
        <f t="shared" si="10"/>
        <v>0</v>
      </c>
      <c r="N58" s="10"/>
      <c r="O58" s="72">
        <f t="shared" si="11"/>
        <v>0</v>
      </c>
    </row>
    <row r="59" spans="2:15" ht="26.25" thickBot="1" x14ac:dyDescent="0.3">
      <c r="B59" s="4">
        <v>24</v>
      </c>
      <c r="C59" s="21" t="s">
        <v>37</v>
      </c>
      <c r="D59" s="78"/>
      <c r="E59" s="45">
        <f t="shared" si="6"/>
        <v>0</v>
      </c>
      <c r="F59" s="66"/>
      <c r="G59" s="44">
        <f t="shared" si="7"/>
        <v>0</v>
      </c>
      <c r="H59" s="78"/>
      <c r="I59" s="44">
        <f t="shared" si="8"/>
        <v>0</v>
      </c>
      <c r="J59" s="78"/>
      <c r="K59" s="44">
        <f t="shared" si="9"/>
        <v>0</v>
      </c>
      <c r="L59" s="78"/>
      <c r="M59" s="44">
        <f t="shared" si="10"/>
        <v>0</v>
      </c>
      <c r="N59" s="10"/>
      <c r="O59" s="72">
        <f t="shared" si="11"/>
        <v>0</v>
      </c>
    </row>
    <row r="60" spans="2:15" ht="22.5" thickBot="1" x14ac:dyDescent="0.3">
      <c r="B60" s="19"/>
      <c r="C60" s="1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0"/>
      <c r="O60" s="42"/>
    </row>
    <row r="61" spans="2:15" ht="22.5" thickBot="1" x14ac:dyDescent="0.3">
      <c r="B61" s="5"/>
      <c r="N61" s="3"/>
      <c r="O61" s="75"/>
    </row>
    <row r="62" spans="2:15" ht="85.5" customHeight="1" thickBot="1" x14ac:dyDescent="0.3">
      <c r="D62" s="92" t="s">
        <v>11</v>
      </c>
      <c r="E62" s="93"/>
      <c r="F62" s="92" t="s">
        <v>10</v>
      </c>
      <c r="G62" s="93"/>
      <c r="H62" s="92" t="s">
        <v>9</v>
      </c>
      <c r="I62" s="93"/>
      <c r="J62" s="92" t="s">
        <v>8</v>
      </c>
      <c r="K62" s="93"/>
      <c r="L62" s="92" t="s">
        <v>7</v>
      </c>
      <c r="M62" s="93"/>
    </row>
    <row r="63" spans="2:15" ht="35.25" customHeight="1" thickBot="1" x14ac:dyDescent="0.3">
      <c r="C63" s="14" t="s">
        <v>27</v>
      </c>
      <c r="D63" s="103">
        <f>AVERAGE(E51:E59)</f>
        <v>0</v>
      </c>
      <c r="E63" s="104"/>
      <c r="F63" s="103">
        <f>AVERAGE(G51:G59)</f>
        <v>0</v>
      </c>
      <c r="G63" s="104"/>
      <c r="H63" s="103">
        <f>AVERAGE(I51:I59)</f>
        <v>0</v>
      </c>
      <c r="I63" s="104"/>
      <c r="J63" s="103">
        <f>AVERAGE(K51:K59)</f>
        <v>0</v>
      </c>
      <c r="K63" s="104"/>
      <c r="L63" s="103">
        <f>AVERAGE(M51:M59)</f>
        <v>0</v>
      </c>
      <c r="M63" s="104"/>
    </row>
    <row r="76" spans="14:15" s="63" customFormat="1" thickBot="1" x14ac:dyDescent="0.3">
      <c r="N76" s="64"/>
      <c r="O76" s="76"/>
    </row>
    <row r="82" spans="2:15" thickBot="1" x14ac:dyDescent="0.3">
      <c r="O82" s="74"/>
    </row>
    <row r="83" spans="2:15" ht="85.5" thickBot="1" x14ac:dyDescent="0.3">
      <c r="B83" s="107" t="s">
        <v>28</v>
      </c>
      <c r="C83" s="108"/>
      <c r="D83" s="18" t="s">
        <v>11</v>
      </c>
      <c r="E83" s="18" t="s">
        <v>95</v>
      </c>
      <c r="F83" s="18" t="s">
        <v>10</v>
      </c>
      <c r="G83" s="18" t="s">
        <v>96</v>
      </c>
      <c r="H83" s="18" t="s">
        <v>9</v>
      </c>
      <c r="I83" s="18" t="s">
        <v>97</v>
      </c>
      <c r="J83" s="18" t="s">
        <v>8</v>
      </c>
      <c r="K83" s="18" t="s">
        <v>98</v>
      </c>
      <c r="L83" s="18" t="s">
        <v>7</v>
      </c>
      <c r="M83" s="18" t="s">
        <v>98</v>
      </c>
      <c r="N83" s="11"/>
      <c r="O83" s="17" t="s">
        <v>117</v>
      </c>
    </row>
    <row r="84" spans="2:15" ht="26.25" thickBot="1" x14ac:dyDescent="0.3">
      <c r="B84" s="4">
        <v>25</v>
      </c>
      <c r="C84" s="20" t="s">
        <v>38</v>
      </c>
      <c r="D84" s="66"/>
      <c r="E84" s="45">
        <f>(1*D84)/C$12</f>
        <v>0</v>
      </c>
      <c r="F84" s="69"/>
      <c r="G84" s="44">
        <f>(F84*1)/C$12</f>
        <v>0</v>
      </c>
      <c r="H84" s="69"/>
      <c r="I84" s="44">
        <f>(H84*1)/C$12</f>
        <v>0</v>
      </c>
      <c r="J84" s="69"/>
      <c r="K84" s="44">
        <f>(J84*1)/C$12</f>
        <v>0</v>
      </c>
      <c r="L84" s="69"/>
      <c r="M84" s="44">
        <f>(L84*1)/C$12</f>
        <v>0</v>
      </c>
      <c r="N84" s="12"/>
      <c r="O84" s="72">
        <f>SUM(M84,K84,I84,G84,E84)</f>
        <v>0</v>
      </c>
    </row>
    <row r="85" spans="2:15" ht="26.25" thickBot="1" x14ac:dyDescent="0.3">
      <c r="B85" s="13">
        <v>26</v>
      </c>
      <c r="C85" s="21" t="s">
        <v>39</v>
      </c>
      <c r="D85" s="66"/>
      <c r="E85" s="45">
        <f t="shared" ref="E85:E89" si="12">(1*D85)/C$12</f>
        <v>0</v>
      </c>
      <c r="F85" s="67"/>
      <c r="G85" s="44">
        <f t="shared" ref="G85:G90" si="13">(F85*1)/C$12</f>
        <v>0</v>
      </c>
      <c r="H85" s="67"/>
      <c r="I85" s="44">
        <f t="shared" ref="I85:I90" si="14">(H85*1)/C$12</f>
        <v>0</v>
      </c>
      <c r="J85" s="67"/>
      <c r="K85" s="44">
        <f t="shared" ref="K85:K90" si="15">(J85*1)/C$12</f>
        <v>0</v>
      </c>
      <c r="L85" s="67"/>
      <c r="M85" s="44">
        <f t="shared" ref="M85:M90" si="16">(L85*1)/C$12</f>
        <v>0</v>
      </c>
      <c r="N85" s="10"/>
      <c r="O85" s="72">
        <f t="shared" ref="O85:O90" si="17">SUM(M85,K85,I85,G85,E85)</f>
        <v>0</v>
      </c>
    </row>
    <row r="86" spans="2:15" ht="26.25" thickBot="1" x14ac:dyDescent="0.3">
      <c r="B86" s="4">
        <v>27</v>
      </c>
      <c r="C86" s="21" t="s">
        <v>40</v>
      </c>
      <c r="D86" s="66"/>
      <c r="E86" s="45">
        <f>(1*D86)/C$12</f>
        <v>0</v>
      </c>
      <c r="F86" s="67"/>
      <c r="G86" s="44">
        <f t="shared" si="13"/>
        <v>0</v>
      </c>
      <c r="H86" s="68"/>
      <c r="I86" s="44">
        <f t="shared" si="14"/>
        <v>0</v>
      </c>
      <c r="J86" s="67"/>
      <c r="K86" s="44">
        <f t="shared" si="15"/>
        <v>0</v>
      </c>
      <c r="L86" s="67"/>
      <c r="M86" s="44">
        <f t="shared" si="16"/>
        <v>0</v>
      </c>
      <c r="N86" s="10"/>
      <c r="O86" s="72">
        <f t="shared" si="17"/>
        <v>0</v>
      </c>
    </row>
    <row r="87" spans="2:15" ht="26.25" thickBot="1" x14ac:dyDescent="0.3">
      <c r="B87" s="4">
        <v>28</v>
      </c>
      <c r="C87" s="21" t="s">
        <v>41</v>
      </c>
      <c r="D87" s="66"/>
      <c r="E87" s="45">
        <f t="shared" si="12"/>
        <v>0</v>
      </c>
      <c r="F87" s="67"/>
      <c r="G87" s="44">
        <f t="shared" si="13"/>
        <v>0</v>
      </c>
      <c r="H87" s="67"/>
      <c r="I87" s="44">
        <f t="shared" si="14"/>
        <v>0</v>
      </c>
      <c r="J87" s="67"/>
      <c r="K87" s="44">
        <f t="shared" si="15"/>
        <v>0</v>
      </c>
      <c r="L87" s="67"/>
      <c r="M87" s="44">
        <f t="shared" si="16"/>
        <v>0</v>
      </c>
      <c r="N87" s="10"/>
      <c r="O87" s="72">
        <f t="shared" si="17"/>
        <v>0</v>
      </c>
    </row>
    <row r="88" spans="2:15" ht="26.25" thickBot="1" x14ac:dyDescent="0.3">
      <c r="B88" s="4">
        <v>29</v>
      </c>
      <c r="C88" s="21" t="s">
        <v>42</v>
      </c>
      <c r="D88" s="77"/>
      <c r="E88" s="45">
        <f t="shared" si="12"/>
        <v>0</v>
      </c>
      <c r="F88" s="77"/>
      <c r="G88" s="44">
        <f t="shared" si="13"/>
        <v>0</v>
      </c>
      <c r="H88" s="66"/>
      <c r="I88" s="44">
        <f t="shared" si="14"/>
        <v>0</v>
      </c>
      <c r="J88" s="77"/>
      <c r="K88" s="44">
        <f t="shared" si="15"/>
        <v>0</v>
      </c>
      <c r="L88" s="77"/>
      <c r="M88" s="44">
        <f t="shared" si="16"/>
        <v>0</v>
      </c>
      <c r="N88" s="10"/>
      <c r="O88" s="72">
        <f t="shared" si="17"/>
        <v>0</v>
      </c>
    </row>
    <row r="89" spans="2:15" ht="26.25" thickBot="1" x14ac:dyDescent="0.3">
      <c r="B89" s="4">
        <v>30</v>
      </c>
      <c r="C89" s="21" t="s">
        <v>43</v>
      </c>
      <c r="D89" s="78"/>
      <c r="E89" s="45">
        <f t="shared" si="12"/>
        <v>0</v>
      </c>
      <c r="F89" s="78"/>
      <c r="G89" s="44">
        <f t="shared" si="13"/>
        <v>0</v>
      </c>
      <c r="H89" s="66"/>
      <c r="I89" s="44">
        <f t="shared" si="14"/>
        <v>0</v>
      </c>
      <c r="J89" s="78"/>
      <c r="K89" s="44">
        <f t="shared" si="15"/>
        <v>0</v>
      </c>
      <c r="L89" s="78"/>
      <c r="M89" s="44">
        <f t="shared" si="16"/>
        <v>0</v>
      </c>
      <c r="N89" s="10"/>
      <c r="O89" s="72">
        <f t="shared" si="17"/>
        <v>0</v>
      </c>
    </row>
    <row r="90" spans="2:15" ht="26.25" thickBot="1" x14ac:dyDescent="0.3">
      <c r="B90" s="13">
        <v>31</v>
      </c>
      <c r="C90" s="21" t="s">
        <v>44</v>
      </c>
      <c r="D90" s="66"/>
      <c r="E90" s="45">
        <f>(1*D90)/C$12</f>
        <v>0</v>
      </c>
      <c r="F90" s="78"/>
      <c r="G90" s="44">
        <f t="shared" si="13"/>
        <v>0</v>
      </c>
      <c r="H90" s="78"/>
      <c r="I90" s="44">
        <f t="shared" si="14"/>
        <v>0</v>
      </c>
      <c r="J90" s="78"/>
      <c r="K90" s="44">
        <f t="shared" si="15"/>
        <v>0</v>
      </c>
      <c r="L90" s="78"/>
      <c r="M90" s="44">
        <f t="shared" si="16"/>
        <v>0</v>
      </c>
      <c r="N90" s="10"/>
      <c r="O90" s="72">
        <f t="shared" si="17"/>
        <v>0</v>
      </c>
    </row>
    <row r="91" spans="2:15" ht="22.5" thickBot="1" x14ac:dyDescent="0.3">
      <c r="B91" s="19"/>
      <c r="C91" s="1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10"/>
      <c r="O91" s="42"/>
    </row>
    <row r="92" spans="2:15" ht="22.5" thickBot="1" x14ac:dyDescent="0.3">
      <c r="B92" s="5"/>
      <c r="N92" s="3"/>
      <c r="O92" s="75"/>
    </row>
    <row r="93" spans="2:15" ht="94.5" customHeight="1" thickBot="1" x14ac:dyDescent="0.3">
      <c r="D93" s="92" t="s">
        <v>11</v>
      </c>
      <c r="E93" s="93"/>
      <c r="F93" s="92" t="s">
        <v>10</v>
      </c>
      <c r="G93" s="93"/>
      <c r="H93" s="92" t="s">
        <v>9</v>
      </c>
      <c r="I93" s="93"/>
      <c r="J93" s="92" t="s">
        <v>8</v>
      </c>
      <c r="K93" s="93"/>
      <c r="L93" s="92" t="s">
        <v>7</v>
      </c>
      <c r="M93" s="93"/>
    </row>
    <row r="94" spans="2:15" ht="22.5" thickBot="1" x14ac:dyDescent="0.3">
      <c r="C94" s="14" t="s">
        <v>27</v>
      </c>
      <c r="D94" s="103">
        <f>AVERAGE(E84:E90)</f>
        <v>0</v>
      </c>
      <c r="E94" s="104"/>
      <c r="F94" s="103">
        <f>AVERAGE(G84:G90)</f>
        <v>0</v>
      </c>
      <c r="G94" s="104"/>
      <c r="H94" s="103">
        <f>AVERAGE(I84:I90)</f>
        <v>0</v>
      </c>
      <c r="I94" s="104"/>
      <c r="J94" s="103">
        <f>AVERAGE(K84:K90)</f>
        <v>0</v>
      </c>
      <c r="K94" s="104"/>
      <c r="L94" s="103">
        <f>AVERAGE(M84:M90)</f>
        <v>0</v>
      </c>
      <c r="M94" s="104"/>
    </row>
    <row r="105" spans="14:15" s="63" customFormat="1" thickBot="1" x14ac:dyDescent="0.3">
      <c r="N105" s="64"/>
      <c r="O105" s="76"/>
    </row>
    <row r="114" spans="3:15" ht="70.5" customHeight="1" thickBot="1" x14ac:dyDescent="0.3">
      <c r="C114" s="22" t="s">
        <v>45</v>
      </c>
      <c r="D114" s="100" t="s">
        <v>46</v>
      </c>
      <c r="E114" s="100"/>
      <c r="F114" s="101" t="s">
        <v>47</v>
      </c>
      <c r="G114" s="102"/>
      <c r="H114" s="92" t="s">
        <v>48</v>
      </c>
      <c r="I114" s="93"/>
      <c r="J114" s="92" t="s">
        <v>49</v>
      </c>
      <c r="K114" s="93"/>
      <c r="L114" s="29"/>
      <c r="M114" s="34"/>
      <c r="N114" s="23" t="s">
        <v>117</v>
      </c>
      <c r="O114" s="75"/>
    </row>
    <row r="115" spans="3:15" ht="29.25" customHeight="1" thickBot="1" x14ac:dyDescent="0.3">
      <c r="C115" s="32" t="s">
        <v>50</v>
      </c>
      <c r="D115" s="94"/>
      <c r="E115" s="95"/>
      <c r="F115" s="98"/>
      <c r="G115" s="99"/>
      <c r="H115" s="94"/>
      <c r="I115" s="95"/>
      <c r="J115" s="94"/>
      <c r="K115" s="95"/>
      <c r="L115" s="30"/>
      <c r="M115" s="34"/>
      <c r="N115" s="33">
        <f>SUM(D116:K116)</f>
        <v>0</v>
      </c>
      <c r="O115" s="75"/>
    </row>
    <row r="116" spans="3:15" ht="22.5" thickBot="1" x14ac:dyDescent="0.3">
      <c r="C116" s="65"/>
      <c r="D116" s="96">
        <f>(1*D115)/C$12</f>
        <v>0</v>
      </c>
      <c r="E116" s="97"/>
      <c r="F116" s="96">
        <f>(1*F115)/C$12</f>
        <v>0</v>
      </c>
      <c r="G116" s="97"/>
      <c r="H116" s="96">
        <f>(1*H115)/C$12</f>
        <v>0</v>
      </c>
      <c r="I116" s="97"/>
      <c r="J116" s="96">
        <f>(1*J115)/C$12</f>
        <v>0</v>
      </c>
      <c r="K116" s="97"/>
    </row>
    <row r="124" spans="3:15" thickBot="1" x14ac:dyDescent="0.3">
      <c r="I124" s="31"/>
    </row>
  </sheetData>
  <sheetProtection sheet="1" scenarios="1"/>
  <mergeCells count="46">
    <mergeCell ref="B14:C14"/>
    <mergeCell ref="A12:B12"/>
    <mergeCell ref="B50:C50"/>
    <mergeCell ref="B83:C83"/>
    <mergeCell ref="D32:E32"/>
    <mergeCell ref="D33:E33"/>
    <mergeCell ref="F32:G32"/>
    <mergeCell ref="F33:G33"/>
    <mergeCell ref="D63:E63"/>
    <mergeCell ref="F63:G63"/>
    <mergeCell ref="L32:M32"/>
    <mergeCell ref="L33:M33"/>
    <mergeCell ref="D62:E62"/>
    <mergeCell ref="F62:G62"/>
    <mergeCell ref="H62:I62"/>
    <mergeCell ref="J62:K62"/>
    <mergeCell ref="L62:M62"/>
    <mergeCell ref="H32:I32"/>
    <mergeCell ref="H33:I33"/>
    <mergeCell ref="J32:K32"/>
    <mergeCell ref="J33:K33"/>
    <mergeCell ref="H63:I63"/>
    <mergeCell ref="J63:K63"/>
    <mergeCell ref="L63:M63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J114:K114"/>
    <mergeCell ref="J115:K115"/>
    <mergeCell ref="D116:E116"/>
    <mergeCell ref="F116:G116"/>
    <mergeCell ref="H116:I116"/>
    <mergeCell ref="J116:K116"/>
    <mergeCell ref="D115:E115"/>
    <mergeCell ref="F115:G115"/>
    <mergeCell ref="H115:I115"/>
    <mergeCell ref="D114:E114"/>
    <mergeCell ref="F114:G114"/>
    <mergeCell ref="H114:I114"/>
  </mergeCells>
  <pageMargins left="0.7" right="0.7" top="0.75" bottom="0.75" header="0.3" footer="0.3"/>
  <pageSetup paperSize="9" scale="25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138"/>
  <sheetViews>
    <sheetView rightToLeft="1" view="pageBreakPreview" zoomScale="25" zoomScaleNormal="25" zoomScaleSheetLayoutView="25" workbookViewId="0">
      <selection activeCell="AN28" sqref="AN28"/>
    </sheetView>
  </sheetViews>
  <sheetFormatPr defaultColWidth="9.140625" defaultRowHeight="15.75" thickBottom="1" x14ac:dyDescent="0.3"/>
  <cols>
    <col min="1" max="1" width="9.140625" style="3"/>
    <col min="2" max="2" width="11.7109375" style="3" customWidth="1"/>
    <col min="3" max="3" width="58" style="3" customWidth="1"/>
    <col min="4" max="4" width="6.85546875" style="3" customWidth="1"/>
    <col min="5" max="5" width="7.140625" style="3" bestFit="1" customWidth="1"/>
    <col min="6" max="6" width="6.7109375" style="3" customWidth="1"/>
    <col min="7" max="7" width="7.140625" style="3" bestFit="1" customWidth="1"/>
    <col min="8" max="8" width="7" style="3" customWidth="1"/>
    <col min="9" max="9" width="7.140625" style="3" bestFit="1" customWidth="1"/>
    <col min="10" max="10" width="7.28515625" style="3" customWidth="1"/>
    <col min="11" max="11" width="7.140625" style="3" bestFit="1" customWidth="1"/>
    <col min="12" max="12" width="7.140625" style="3" customWidth="1"/>
    <col min="13" max="13" width="7.140625" style="3" bestFit="1" customWidth="1"/>
    <col min="14" max="14" width="5" style="1" customWidth="1"/>
    <col min="15" max="15" width="9.140625" style="73"/>
    <col min="16" max="16384" width="9.140625" style="3"/>
  </cols>
  <sheetData>
    <row r="1" spans="1:15" s="36" customFormat="1" thickBot="1" x14ac:dyDescent="0.3">
      <c r="N1" s="34"/>
      <c r="O1" s="73"/>
    </row>
    <row r="2" spans="1:15" s="36" customFormat="1" thickBot="1" x14ac:dyDescent="0.3">
      <c r="N2" s="34"/>
      <c r="O2" s="73"/>
    </row>
    <row r="3" spans="1:15" s="36" customFormat="1" thickBot="1" x14ac:dyDescent="0.3">
      <c r="N3" s="34"/>
      <c r="O3" s="73"/>
    </row>
    <row r="4" spans="1:15" s="36" customFormat="1" thickBot="1" x14ac:dyDescent="0.3">
      <c r="N4" s="34"/>
      <c r="O4" s="73"/>
    </row>
    <row r="5" spans="1:15" s="36" customFormat="1" thickBot="1" x14ac:dyDescent="0.3">
      <c r="N5" s="34"/>
      <c r="O5" s="73"/>
    </row>
    <row r="9" spans="1:15" ht="18.75" customHeight="1" thickBot="1" x14ac:dyDescent="0.55000000000000004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</row>
    <row r="12" spans="1:15" ht="41.25" customHeight="1" thickBot="1" x14ac:dyDescent="0.3">
      <c r="A12" s="109" t="s">
        <v>6</v>
      </c>
      <c r="B12" s="110"/>
      <c r="C12" s="84">
        <f>ملخص!J12</f>
        <v>100</v>
      </c>
    </row>
    <row r="13" spans="1:15" thickBot="1" x14ac:dyDescent="0.3">
      <c r="O13" s="74"/>
    </row>
    <row r="14" spans="1:15" ht="83.25" customHeight="1" thickBot="1" x14ac:dyDescent="0.3">
      <c r="B14" s="107" t="s">
        <v>51</v>
      </c>
      <c r="C14" s="108"/>
      <c r="D14" s="48" t="s">
        <v>11</v>
      </c>
      <c r="E14" s="48" t="s">
        <v>95</v>
      </c>
      <c r="F14" s="48" t="s">
        <v>10</v>
      </c>
      <c r="G14" s="48" t="s">
        <v>96</v>
      </c>
      <c r="H14" s="48" t="s">
        <v>9</v>
      </c>
      <c r="I14" s="48" t="s">
        <v>97</v>
      </c>
      <c r="J14" s="48" t="s">
        <v>8</v>
      </c>
      <c r="K14" s="48" t="s">
        <v>98</v>
      </c>
      <c r="L14" s="48" t="s">
        <v>7</v>
      </c>
      <c r="M14" s="48" t="s">
        <v>98</v>
      </c>
      <c r="N14" s="11"/>
      <c r="O14" s="17" t="s">
        <v>117</v>
      </c>
    </row>
    <row r="15" spans="1:15" ht="26.25" thickBot="1" x14ac:dyDescent="0.3">
      <c r="B15" s="4">
        <v>1</v>
      </c>
      <c r="C15" s="8" t="s">
        <v>52</v>
      </c>
      <c r="D15" s="66"/>
      <c r="E15" s="28">
        <f>(1*D15)/C$12</f>
        <v>0</v>
      </c>
      <c r="F15" s="69"/>
      <c r="G15" s="27">
        <f>(F15*1)/C$12</f>
        <v>0</v>
      </c>
      <c r="H15" s="69"/>
      <c r="I15" s="27">
        <f>(H15*1)/C$12</f>
        <v>0</v>
      </c>
      <c r="J15" s="69"/>
      <c r="K15" s="27">
        <f>(J15*1)/C$12</f>
        <v>0</v>
      </c>
      <c r="L15" s="69"/>
      <c r="M15" s="27">
        <f>(L15*1)/C$12</f>
        <v>0</v>
      </c>
      <c r="N15" s="12"/>
      <c r="O15" s="72">
        <f>SUM(M15,K15,I15,G15,E15)</f>
        <v>0</v>
      </c>
    </row>
    <row r="16" spans="1:15" ht="26.25" thickBot="1" x14ac:dyDescent="0.3">
      <c r="B16" s="13">
        <v>2</v>
      </c>
      <c r="C16" s="8" t="s">
        <v>53</v>
      </c>
      <c r="D16" s="66"/>
      <c r="E16" s="28">
        <f t="shared" ref="E16:E28" si="0">(1*D16)/C$12</f>
        <v>0</v>
      </c>
      <c r="F16" s="67"/>
      <c r="G16" s="27">
        <f t="shared" ref="G16:G28" si="1">(F16*1)/C$12</f>
        <v>0</v>
      </c>
      <c r="H16" s="67"/>
      <c r="I16" s="27">
        <f t="shared" ref="I16:I28" si="2">(H16*1)/C$12</f>
        <v>0</v>
      </c>
      <c r="J16" s="67"/>
      <c r="K16" s="27">
        <f t="shared" ref="K16:K28" si="3">(J16*1)/C$12</f>
        <v>0</v>
      </c>
      <c r="L16" s="67"/>
      <c r="M16" s="27">
        <f t="shared" ref="M16:M28" si="4">(L16*1)/C$12</f>
        <v>0</v>
      </c>
      <c r="N16" s="10"/>
      <c r="O16" s="72">
        <f t="shared" ref="O16:O28" si="5">SUM(M16,K16,I16,G16,E16)</f>
        <v>0</v>
      </c>
    </row>
    <row r="17" spans="2:15" ht="26.25" thickBot="1" x14ac:dyDescent="0.3">
      <c r="B17" s="4">
        <v>3</v>
      </c>
      <c r="C17" s="8" t="s">
        <v>54</v>
      </c>
      <c r="D17" s="66"/>
      <c r="E17" s="28">
        <f t="shared" si="0"/>
        <v>0</v>
      </c>
      <c r="F17" s="67"/>
      <c r="G17" s="27">
        <f t="shared" si="1"/>
        <v>0</v>
      </c>
      <c r="H17" s="68"/>
      <c r="I17" s="27">
        <f t="shared" si="2"/>
        <v>0</v>
      </c>
      <c r="J17" s="67"/>
      <c r="K17" s="27">
        <f t="shared" si="3"/>
        <v>0</v>
      </c>
      <c r="L17" s="67"/>
      <c r="M17" s="27">
        <f t="shared" si="4"/>
        <v>0</v>
      </c>
      <c r="N17" s="10"/>
      <c r="O17" s="72">
        <f t="shared" si="5"/>
        <v>0</v>
      </c>
    </row>
    <row r="18" spans="2:15" ht="26.25" thickBot="1" x14ac:dyDescent="0.3">
      <c r="B18" s="4">
        <v>4</v>
      </c>
      <c r="C18" s="7" t="s">
        <v>55</v>
      </c>
      <c r="D18" s="66"/>
      <c r="E18" s="28">
        <f t="shared" si="0"/>
        <v>0</v>
      </c>
      <c r="F18" s="67"/>
      <c r="G18" s="27">
        <f t="shared" si="1"/>
        <v>0</v>
      </c>
      <c r="H18" s="67"/>
      <c r="I18" s="27">
        <f t="shared" si="2"/>
        <v>0</v>
      </c>
      <c r="J18" s="67"/>
      <c r="K18" s="27">
        <f t="shared" si="3"/>
        <v>0</v>
      </c>
      <c r="L18" s="67"/>
      <c r="M18" s="27">
        <f t="shared" si="4"/>
        <v>0</v>
      </c>
      <c r="N18" s="10"/>
      <c r="O18" s="72">
        <f t="shared" si="5"/>
        <v>0</v>
      </c>
    </row>
    <row r="19" spans="2:15" ht="26.25" thickBot="1" x14ac:dyDescent="0.3">
      <c r="B19" s="4">
        <v>5</v>
      </c>
      <c r="C19" s="8" t="s">
        <v>56</v>
      </c>
      <c r="D19" s="66"/>
      <c r="E19" s="28">
        <f t="shared" si="0"/>
        <v>0</v>
      </c>
      <c r="F19" s="77"/>
      <c r="G19" s="27">
        <f t="shared" si="1"/>
        <v>0</v>
      </c>
      <c r="H19" s="78"/>
      <c r="I19" s="27">
        <f t="shared" si="2"/>
        <v>0</v>
      </c>
      <c r="J19" s="77"/>
      <c r="K19" s="27">
        <f t="shared" si="3"/>
        <v>0</v>
      </c>
      <c r="L19" s="77"/>
      <c r="M19" s="27">
        <f t="shared" si="4"/>
        <v>0</v>
      </c>
      <c r="N19" s="10"/>
      <c r="O19" s="72">
        <f t="shared" si="5"/>
        <v>0</v>
      </c>
    </row>
    <row r="20" spans="2:15" ht="26.25" thickBot="1" x14ac:dyDescent="0.3">
      <c r="B20" s="4">
        <v>6</v>
      </c>
      <c r="C20" s="8" t="s">
        <v>57</v>
      </c>
      <c r="D20" s="78"/>
      <c r="E20" s="28">
        <f t="shared" si="0"/>
        <v>0</v>
      </c>
      <c r="F20" s="78"/>
      <c r="G20" s="27">
        <f t="shared" si="1"/>
        <v>0</v>
      </c>
      <c r="H20" s="66"/>
      <c r="I20" s="27">
        <f t="shared" si="2"/>
        <v>0</v>
      </c>
      <c r="J20" s="78"/>
      <c r="K20" s="27">
        <f t="shared" si="3"/>
        <v>0</v>
      </c>
      <c r="L20" s="78"/>
      <c r="M20" s="27">
        <f t="shared" si="4"/>
        <v>0</v>
      </c>
      <c r="N20" s="10"/>
      <c r="O20" s="72">
        <f t="shared" si="5"/>
        <v>0</v>
      </c>
    </row>
    <row r="21" spans="2:15" ht="26.25" thickBot="1" x14ac:dyDescent="0.3">
      <c r="B21" s="13">
        <v>7</v>
      </c>
      <c r="C21" s="8" t="s">
        <v>58</v>
      </c>
      <c r="D21" s="78"/>
      <c r="E21" s="28">
        <f t="shared" si="0"/>
        <v>0</v>
      </c>
      <c r="F21" s="78"/>
      <c r="G21" s="27">
        <f t="shared" si="1"/>
        <v>0</v>
      </c>
      <c r="H21" s="66"/>
      <c r="I21" s="27">
        <f t="shared" si="2"/>
        <v>0</v>
      </c>
      <c r="J21" s="78"/>
      <c r="K21" s="27">
        <f t="shared" si="3"/>
        <v>0</v>
      </c>
      <c r="L21" s="78"/>
      <c r="M21" s="27">
        <f t="shared" si="4"/>
        <v>0</v>
      </c>
      <c r="N21" s="10"/>
      <c r="O21" s="72">
        <f t="shared" si="5"/>
        <v>0</v>
      </c>
    </row>
    <row r="22" spans="2:15" ht="26.25" thickBot="1" x14ac:dyDescent="0.3">
      <c r="B22" s="4">
        <v>8</v>
      </c>
      <c r="C22" s="8" t="s">
        <v>59</v>
      </c>
      <c r="D22" s="78"/>
      <c r="E22" s="28">
        <f t="shared" si="0"/>
        <v>0</v>
      </c>
      <c r="F22" s="78"/>
      <c r="G22" s="27">
        <f t="shared" si="1"/>
        <v>0</v>
      </c>
      <c r="H22" s="66"/>
      <c r="I22" s="27">
        <f t="shared" si="2"/>
        <v>0</v>
      </c>
      <c r="J22" s="78"/>
      <c r="K22" s="27">
        <f t="shared" si="3"/>
        <v>0</v>
      </c>
      <c r="L22" s="78"/>
      <c r="M22" s="27">
        <f t="shared" si="4"/>
        <v>0</v>
      </c>
      <c r="N22" s="10"/>
      <c r="O22" s="72">
        <f t="shared" si="5"/>
        <v>0</v>
      </c>
    </row>
    <row r="23" spans="2:15" ht="26.25" thickBot="1" x14ac:dyDescent="0.3">
      <c r="B23" s="4">
        <v>9</v>
      </c>
      <c r="C23" s="8" t="s">
        <v>60</v>
      </c>
      <c r="D23" s="78"/>
      <c r="E23" s="28">
        <f t="shared" si="0"/>
        <v>0</v>
      </c>
      <c r="F23" s="78"/>
      <c r="G23" s="27">
        <f t="shared" si="1"/>
        <v>0</v>
      </c>
      <c r="H23" s="66"/>
      <c r="I23" s="27">
        <f t="shared" si="2"/>
        <v>0</v>
      </c>
      <c r="J23" s="78"/>
      <c r="K23" s="27">
        <f t="shared" si="3"/>
        <v>0</v>
      </c>
      <c r="L23" s="78"/>
      <c r="M23" s="27">
        <f t="shared" si="4"/>
        <v>0</v>
      </c>
      <c r="N23" s="10"/>
      <c r="O23" s="72">
        <f t="shared" si="5"/>
        <v>0</v>
      </c>
    </row>
    <row r="24" spans="2:15" ht="26.25" thickBot="1" x14ac:dyDescent="0.3">
      <c r="B24" s="4">
        <v>10</v>
      </c>
      <c r="C24" s="8" t="s">
        <v>61</v>
      </c>
      <c r="D24" s="77"/>
      <c r="E24" s="28">
        <f t="shared" si="0"/>
        <v>0</v>
      </c>
      <c r="F24" s="66"/>
      <c r="G24" s="27">
        <f t="shared" si="1"/>
        <v>0</v>
      </c>
      <c r="H24" s="77"/>
      <c r="I24" s="27">
        <f t="shared" si="2"/>
        <v>0</v>
      </c>
      <c r="J24" s="77"/>
      <c r="K24" s="27">
        <f t="shared" si="3"/>
        <v>0</v>
      </c>
      <c r="L24" s="77"/>
      <c r="M24" s="27">
        <f t="shared" si="4"/>
        <v>0</v>
      </c>
      <c r="N24" s="10"/>
      <c r="O24" s="72">
        <f t="shared" si="5"/>
        <v>0</v>
      </c>
    </row>
    <row r="25" spans="2:15" ht="26.25" thickBot="1" x14ac:dyDescent="0.3">
      <c r="B25" s="4">
        <v>11</v>
      </c>
      <c r="C25" s="8" t="s">
        <v>62</v>
      </c>
      <c r="D25" s="78"/>
      <c r="E25" s="28">
        <f t="shared" si="0"/>
        <v>0</v>
      </c>
      <c r="F25" s="66"/>
      <c r="G25" s="27">
        <f t="shared" si="1"/>
        <v>0</v>
      </c>
      <c r="H25" s="78"/>
      <c r="I25" s="27">
        <f t="shared" si="2"/>
        <v>0</v>
      </c>
      <c r="J25" s="78"/>
      <c r="K25" s="27">
        <f t="shared" si="3"/>
        <v>0</v>
      </c>
      <c r="L25" s="83"/>
      <c r="M25" s="27">
        <f t="shared" si="4"/>
        <v>0</v>
      </c>
      <c r="N25" s="10"/>
      <c r="O25" s="72">
        <f t="shared" si="5"/>
        <v>0</v>
      </c>
    </row>
    <row r="26" spans="2:15" ht="26.25" thickBot="1" x14ac:dyDescent="0.3">
      <c r="B26" s="13">
        <v>12</v>
      </c>
      <c r="C26" s="8" t="s">
        <v>63</v>
      </c>
      <c r="D26" s="78"/>
      <c r="E26" s="28">
        <f t="shared" si="0"/>
        <v>0</v>
      </c>
      <c r="F26" s="66"/>
      <c r="G26" s="27">
        <f t="shared" si="1"/>
        <v>0</v>
      </c>
      <c r="H26" s="78"/>
      <c r="I26" s="27">
        <f t="shared" si="2"/>
        <v>0</v>
      </c>
      <c r="J26" s="78"/>
      <c r="K26" s="27">
        <f t="shared" si="3"/>
        <v>0</v>
      </c>
      <c r="L26" s="83"/>
      <c r="M26" s="27">
        <f t="shared" si="4"/>
        <v>0</v>
      </c>
      <c r="N26" s="10"/>
      <c r="O26" s="72">
        <f t="shared" si="5"/>
        <v>0</v>
      </c>
    </row>
    <row r="27" spans="2:15" ht="26.25" thickBot="1" x14ac:dyDescent="0.3">
      <c r="B27" s="4">
        <v>13</v>
      </c>
      <c r="C27" s="8" t="s">
        <v>64</v>
      </c>
      <c r="D27" s="78"/>
      <c r="E27" s="28">
        <f t="shared" si="0"/>
        <v>0</v>
      </c>
      <c r="F27" s="78"/>
      <c r="G27" s="27">
        <f t="shared" si="1"/>
        <v>0</v>
      </c>
      <c r="H27" s="66"/>
      <c r="I27" s="27">
        <f t="shared" si="2"/>
        <v>0</v>
      </c>
      <c r="J27" s="78"/>
      <c r="K27" s="27">
        <f t="shared" si="3"/>
        <v>0</v>
      </c>
      <c r="L27" s="78"/>
      <c r="M27" s="27">
        <f t="shared" si="4"/>
        <v>0</v>
      </c>
      <c r="N27" s="10"/>
      <c r="O27" s="72">
        <f t="shared" si="5"/>
        <v>0</v>
      </c>
    </row>
    <row r="28" spans="2:15" ht="26.25" thickBot="1" x14ac:dyDescent="0.3">
      <c r="B28" s="4">
        <v>14</v>
      </c>
      <c r="C28" s="8" t="s">
        <v>65</v>
      </c>
      <c r="D28" s="78"/>
      <c r="E28" s="28">
        <f t="shared" si="0"/>
        <v>0</v>
      </c>
      <c r="F28" s="78"/>
      <c r="G28" s="27">
        <f t="shared" si="1"/>
        <v>0</v>
      </c>
      <c r="H28" s="66"/>
      <c r="I28" s="27">
        <f t="shared" si="2"/>
        <v>0</v>
      </c>
      <c r="J28" s="78"/>
      <c r="K28" s="27">
        <f t="shared" si="3"/>
        <v>0</v>
      </c>
      <c r="L28" s="78"/>
      <c r="M28" s="27">
        <f t="shared" si="4"/>
        <v>0</v>
      </c>
      <c r="N28" s="10"/>
      <c r="O28" s="72">
        <f t="shared" si="5"/>
        <v>0</v>
      </c>
    </row>
    <row r="29" spans="2:15" ht="22.5" thickBot="1" x14ac:dyDescent="0.3"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2"/>
    </row>
    <row r="30" spans="2:15" ht="22.5" thickBot="1" x14ac:dyDescent="0.3">
      <c r="B30" s="5"/>
      <c r="N30" s="3"/>
      <c r="O30" s="75"/>
    </row>
    <row r="31" spans="2:15" ht="54.75" customHeight="1" thickBot="1" x14ac:dyDescent="0.3">
      <c r="D31" s="92" t="s">
        <v>11</v>
      </c>
      <c r="E31" s="93"/>
      <c r="F31" s="92" t="s">
        <v>10</v>
      </c>
      <c r="G31" s="93"/>
      <c r="H31" s="92" t="s">
        <v>9</v>
      </c>
      <c r="I31" s="93"/>
      <c r="J31" s="92" t="s">
        <v>8</v>
      </c>
      <c r="K31" s="93"/>
      <c r="L31" s="92" t="s">
        <v>7</v>
      </c>
      <c r="M31" s="93"/>
    </row>
    <row r="32" spans="2:15" ht="49.5" customHeight="1" thickBot="1" x14ac:dyDescent="0.3">
      <c r="C32" s="14" t="s">
        <v>27</v>
      </c>
      <c r="D32" s="103">
        <f>AVERAGE(E15:E28)</f>
        <v>0</v>
      </c>
      <c r="E32" s="104"/>
      <c r="F32" s="103">
        <f>AVERAGE(G15:G28)</f>
        <v>0</v>
      </c>
      <c r="G32" s="104"/>
      <c r="H32" s="103">
        <f>AVERAGE(I15:I28)</f>
        <v>0</v>
      </c>
      <c r="I32" s="104"/>
      <c r="J32" s="103">
        <f>AVERAGE(K15:K28)</f>
        <v>0</v>
      </c>
      <c r="K32" s="104"/>
      <c r="L32" s="103">
        <f>AVERAGE(M15:M28)</f>
        <v>0</v>
      </c>
      <c r="M32" s="104"/>
    </row>
    <row r="44" spans="14:15" s="80" customFormat="1" thickBot="1" x14ac:dyDescent="0.3">
      <c r="N44" s="81"/>
      <c r="O44" s="82"/>
    </row>
    <row r="48" spans="14:15" thickBot="1" x14ac:dyDescent="0.3">
      <c r="O48" s="74"/>
    </row>
    <row r="49" spans="2:15" ht="85.5" thickBot="1" x14ac:dyDescent="0.3">
      <c r="B49" s="107" t="s">
        <v>66</v>
      </c>
      <c r="C49" s="108"/>
      <c r="D49" s="18" t="s">
        <v>11</v>
      </c>
      <c r="E49" s="18" t="s">
        <v>95</v>
      </c>
      <c r="F49" s="18" t="s">
        <v>10</v>
      </c>
      <c r="G49" s="18" t="s">
        <v>96</v>
      </c>
      <c r="H49" s="18" t="s">
        <v>9</v>
      </c>
      <c r="I49" s="18" t="s">
        <v>97</v>
      </c>
      <c r="J49" s="18" t="s">
        <v>8</v>
      </c>
      <c r="K49" s="18" t="s">
        <v>98</v>
      </c>
      <c r="L49" s="18" t="s">
        <v>7</v>
      </c>
      <c r="M49" s="18" t="s">
        <v>98</v>
      </c>
      <c r="N49" s="11"/>
      <c r="O49" s="17" t="s">
        <v>117</v>
      </c>
    </row>
    <row r="50" spans="2:15" ht="26.25" thickBot="1" x14ac:dyDescent="0.3">
      <c r="B50" s="4">
        <v>15</v>
      </c>
      <c r="C50" s="20" t="s">
        <v>99</v>
      </c>
      <c r="D50" s="66"/>
      <c r="E50" s="28">
        <f>(1*D50)/C$12</f>
        <v>0</v>
      </c>
      <c r="F50" s="69"/>
      <c r="G50" s="27">
        <f>(F50*1)/C$12</f>
        <v>0</v>
      </c>
      <c r="H50" s="69"/>
      <c r="I50" s="27">
        <f>(H50*1)/C$12</f>
        <v>0</v>
      </c>
      <c r="J50" s="69"/>
      <c r="K50" s="27">
        <f>(J50*1)/C$12</f>
        <v>0</v>
      </c>
      <c r="L50" s="69"/>
      <c r="M50" s="27">
        <f>(L50*1)/C$12</f>
        <v>0</v>
      </c>
      <c r="N50" s="12"/>
      <c r="O50" s="72">
        <f>SUM(M50,K50,I50,G50,E50)</f>
        <v>0</v>
      </c>
    </row>
    <row r="51" spans="2:15" ht="26.25" thickBot="1" x14ac:dyDescent="0.3">
      <c r="B51" s="13">
        <v>16</v>
      </c>
      <c r="C51" s="21" t="s">
        <v>100</v>
      </c>
      <c r="D51" s="66"/>
      <c r="E51" s="28">
        <f t="shared" ref="E51:E62" si="6">(1*D51)/C$12</f>
        <v>0</v>
      </c>
      <c r="F51" s="67"/>
      <c r="G51" s="27">
        <f t="shared" ref="G51:G62" si="7">(F51*1)/C$12</f>
        <v>0</v>
      </c>
      <c r="H51" s="67"/>
      <c r="I51" s="27">
        <f t="shared" ref="I51:I62" si="8">(H51*1)/C$12</f>
        <v>0</v>
      </c>
      <c r="J51" s="67"/>
      <c r="K51" s="27">
        <f t="shared" ref="K51:K62" si="9">(J51*1)/C$12</f>
        <v>0</v>
      </c>
      <c r="L51" s="67"/>
      <c r="M51" s="27">
        <f t="shared" ref="M51:M62" si="10">(L51*1)/C$12</f>
        <v>0</v>
      </c>
      <c r="N51" s="10"/>
      <c r="O51" s="72">
        <f t="shared" ref="O51:O62" si="11">SUM(M51,K51,I51,G51,E51)</f>
        <v>0</v>
      </c>
    </row>
    <row r="52" spans="2:15" ht="26.25" thickBot="1" x14ac:dyDescent="0.3">
      <c r="B52" s="4">
        <v>17</v>
      </c>
      <c r="C52" s="21" t="s">
        <v>101</v>
      </c>
      <c r="D52" s="66"/>
      <c r="E52" s="28">
        <f t="shared" si="6"/>
        <v>0</v>
      </c>
      <c r="F52" s="67"/>
      <c r="G52" s="27">
        <f t="shared" si="7"/>
        <v>0</v>
      </c>
      <c r="H52" s="68"/>
      <c r="I52" s="27">
        <f t="shared" si="8"/>
        <v>0</v>
      </c>
      <c r="J52" s="67"/>
      <c r="K52" s="27">
        <f t="shared" si="9"/>
        <v>0</v>
      </c>
      <c r="L52" s="67"/>
      <c r="M52" s="27">
        <f t="shared" si="10"/>
        <v>0</v>
      </c>
      <c r="N52" s="10"/>
      <c r="O52" s="72">
        <f t="shared" si="11"/>
        <v>0</v>
      </c>
    </row>
    <row r="53" spans="2:15" ht="26.25" thickBot="1" x14ac:dyDescent="0.3">
      <c r="B53" s="4">
        <v>18</v>
      </c>
      <c r="C53" s="21" t="s">
        <v>102</v>
      </c>
      <c r="D53" s="66"/>
      <c r="E53" s="28">
        <f t="shared" si="6"/>
        <v>0</v>
      </c>
      <c r="F53" s="78"/>
      <c r="G53" s="27">
        <f t="shared" si="7"/>
        <v>0</v>
      </c>
      <c r="H53" s="78"/>
      <c r="I53" s="27">
        <f t="shared" si="8"/>
        <v>0</v>
      </c>
      <c r="J53" s="78"/>
      <c r="K53" s="27">
        <f t="shared" si="9"/>
        <v>0</v>
      </c>
      <c r="L53" s="78"/>
      <c r="M53" s="27">
        <f t="shared" si="10"/>
        <v>0</v>
      </c>
      <c r="N53" s="10"/>
      <c r="O53" s="72">
        <f t="shared" si="11"/>
        <v>0</v>
      </c>
    </row>
    <row r="54" spans="2:15" ht="26.25" thickBot="1" x14ac:dyDescent="0.3">
      <c r="B54" s="4">
        <v>19</v>
      </c>
      <c r="C54" s="21" t="s">
        <v>103</v>
      </c>
      <c r="D54" s="66"/>
      <c r="E54" s="28">
        <f t="shared" si="6"/>
        <v>0</v>
      </c>
      <c r="F54" s="78"/>
      <c r="G54" s="27">
        <f t="shared" si="7"/>
        <v>0</v>
      </c>
      <c r="H54" s="78"/>
      <c r="I54" s="27">
        <f t="shared" si="8"/>
        <v>0</v>
      </c>
      <c r="J54" s="78"/>
      <c r="K54" s="27">
        <f t="shared" si="9"/>
        <v>0</v>
      </c>
      <c r="L54" s="78"/>
      <c r="M54" s="27">
        <f t="shared" si="10"/>
        <v>0</v>
      </c>
      <c r="N54" s="10"/>
      <c r="O54" s="72">
        <f t="shared" si="11"/>
        <v>0</v>
      </c>
    </row>
    <row r="55" spans="2:15" ht="26.25" thickBot="1" x14ac:dyDescent="0.3">
      <c r="B55" s="4">
        <v>20</v>
      </c>
      <c r="C55" s="21" t="s">
        <v>104</v>
      </c>
      <c r="D55" s="66"/>
      <c r="E55" s="28">
        <f t="shared" si="6"/>
        <v>0</v>
      </c>
      <c r="F55" s="78"/>
      <c r="G55" s="27">
        <f t="shared" si="7"/>
        <v>0</v>
      </c>
      <c r="H55" s="77"/>
      <c r="I55" s="27">
        <f t="shared" si="8"/>
        <v>0</v>
      </c>
      <c r="J55" s="78"/>
      <c r="K55" s="27">
        <f t="shared" si="9"/>
        <v>0</v>
      </c>
      <c r="L55" s="78"/>
      <c r="M55" s="27">
        <f t="shared" si="10"/>
        <v>0</v>
      </c>
      <c r="N55" s="10"/>
      <c r="O55" s="72">
        <f t="shared" si="11"/>
        <v>0</v>
      </c>
    </row>
    <row r="56" spans="2:15" ht="26.25" thickBot="1" x14ac:dyDescent="0.3">
      <c r="B56" s="4">
        <v>21</v>
      </c>
      <c r="C56" s="21" t="s">
        <v>105</v>
      </c>
      <c r="D56" s="66"/>
      <c r="E56" s="28">
        <f t="shared" si="6"/>
        <v>0</v>
      </c>
      <c r="F56" s="78"/>
      <c r="G56" s="27">
        <f t="shared" si="7"/>
        <v>0</v>
      </c>
      <c r="H56" s="78"/>
      <c r="I56" s="27">
        <f t="shared" si="8"/>
        <v>0</v>
      </c>
      <c r="J56" s="78"/>
      <c r="K56" s="27">
        <f t="shared" si="9"/>
        <v>0</v>
      </c>
      <c r="L56" s="78"/>
      <c r="M56" s="27">
        <f t="shared" si="10"/>
        <v>0</v>
      </c>
      <c r="N56" s="10"/>
      <c r="O56" s="72">
        <f t="shared" si="11"/>
        <v>0</v>
      </c>
    </row>
    <row r="57" spans="2:15" ht="26.25" thickBot="1" x14ac:dyDescent="0.3">
      <c r="B57" s="13">
        <v>22</v>
      </c>
      <c r="C57" s="21" t="s">
        <v>106</v>
      </c>
      <c r="D57" s="77"/>
      <c r="E57" s="28">
        <f t="shared" si="6"/>
        <v>0</v>
      </c>
      <c r="F57" s="77"/>
      <c r="G57" s="27">
        <f t="shared" si="7"/>
        <v>0</v>
      </c>
      <c r="H57" s="66"/>
      <c r="I57" s="27">
        <f t="shared" si="8"/>
        <v>0</v>
      </c>
      <c r="J57" s="77"/>
      <c r="K57" s="27">
        <f t="shared" si="9"/>
        <v>0</v>
      </c>
      <c r="L57" s="77"/>
      <c r="M57" s="27">
        <f t="shared" si="10"/>
        <v>0</v>
      </c>
      <c r="N57" s="10"/>
      <c r="O57" s="72">
        <f t="shared" si="11"/>
        <v>0</v>
      </c>
    </row>
    <row r="58" spans="2:15" ht="26.25" thickBot="1" x14ac:dyDescent="0.3">
      <c r="B58" s="4">
        <v>23</v>
      </c>
      <c r="C58" s="21" t="s">
        <v>107</v>
      </c>
      <c r="D58" s="78"/>
      <c r="E58" s="28">
        <f t="shared" si="6"/>
        <v>0</v>
      </c>
      <c r="F58" s="78"/>
      <c r="G58" s="27">
        <f t="shared" si="7"/>
        <v>0</v>
      </c>
      <c r="H58" s="66"/>
      <c r="I58" s="27">
        <f t="shared" si="8"/>
        <v>0</v>
      </c>
      <c r="J58" s="78"/>
      <c r="K58" s="27">
        <f t="shared" si="9"/>
        <v>0</v>
      </c>
      <c r="L58" s="78"/>
      <c r="M58" s="27">
        <f t="shared" si="10"/>
        <v>0</v>
      </c>
      <c r="N58" s="10"/>
      <c r="O58" s="72">
        <f t="shared" si="11"/>
        <v>0</v>
      </c>
    </row>
    <row r="59" spans="2:15" ht="26.25" thickBot="1" x14ac:dyDescent="0.3">
      <c r="B59" s="4">
        <v>24</v>
      </c>
      <c r="C59" s="21" t="s">
        <v>108</v>
      </c>
      <c r="D59" s="78"/>
      <c r="E59" s="28">
        <f t="shared" si="6"/>
        <v>0</v>
      </c>
      <c r="F59" s="78"/>
      <c r="G59" s="27">
        <f t="shared" si="7"/>
        <v>0</v>
      </c>
      <c r="H59" s="66"/>
      <c r="I59" s="27">
        <f t="shared" si="8"/>
        <v>0</v>
      </c>
      <c r="J59" s="78"/>
      <c r="K59" s="27">
        <f t="shared" si="9"/>
        <v>0</v>
      </c>
      <c r="L59" s="78"/>
      <c r="M59" s="27">
        <f t="shared" si="10"/>
        <v>0</v>
      </c>
      <c r="N59" s="10"/>
      <c r="O59" s="72">
        <f t="shared" si="11"/>
        <v>0</v>
      </c>
    </row>
    <row r="60" spans="2:15" ht="26.25" thickBot="1" x14ac:dyDescent="0.3">
      <c r="B60" s="4">
        <v>25</v>
      </c>
      <c r="C60" s="21" t="s">
        <v>109</v>
      </c>
      <c r="D60" s="78"/>
      <c r="E60" s="28">
        <f t="shared" si="6"/>
        <v>0</v>
      </c>
      <c r="F60" s="66"/>
      <c r="G60" s="27">
        <f t="shared" si="7"/>
        <v>0</v>
      </c>
      <c r="H60" s="78"/>
      <c r="I60" s="27">
        <f t="shared" si="8"/>
        <v>0</v>
      </c>
      <c r="J60" s="78"/>
      <c r="K60" s="27">
        <f t="shared" si="9"/>
        <v>0</v>
      </c>
      <c r="L60" s="78"/>
      <c r="M60" s="27">
        <f t="shared" si="10"/>
        <v>0</v>
      </c>
      <c r="N60" s="10"/>
      <c r="O60" s="72">
        <f t="shared" si="11"/>
        <v>0</v>
      </c>
    </row>
    <row r="61" spans="2:15" ht="26.25" thickBot="1" x14ac:dyDescent="0.3">
      <c r="B61" s="4">
        <v>26</v>
      </c>
      <c r="C61" s="21" t="s">
        <v>110</v>
      </c>
      <c r="D61" s="78"/>
      <c r="E61" s="28">
        <f t="shared" si="6"/>
        <v>0</v>
      </c>
      <c r="F61" s="66"/>
      <c r="G61" s="27">
        <f t="shared" si="7"/>
        <v>0</v>
      </c>
      <c r="H61" s="78"/>
      <c r="I61" s="27">
        <f t="shared" si="8"/>
        <v>0</v>
      </c>
      <c r="J61" s="78"/>
      <c r="K61" s="27">
        <f t="shared" si="9"/>
        <v>0</v>
      </c>
      <c r="L61" s="78"/>
      <c r="M61" s="27">
        <f t="shared" si="10"/>
        <v>0</v>
      </c>
      <c r="N61" s="10"/>
      <c r="O61" s="72">
        <f t="shared" si="11"/>
        <v>0</v>
      </c>
    </row>
    <row r="62" spans="2:15" ht="26.25" thickBot="1" x14ac:dyDescent="0.3">
      <c r="B62" s="4">
        <v>27</v>
      </c>
      <c r="C62" s="21" t="s">
        <v>111</v>
      </c>
      <c r="D62" s="78"/>
      <c r="E62" s="28">
        <f t="shared" si="6"/>
        <v>0</v>
      </c>
      <c r="F62" s="66"/>
      <c r="G62" s="27">
        <f t="shared" si="7"/>
        <v>0</v>
      </c>
      <c r="H62" s="78"/>
      <c r="I62" s="27">
        <f t="shared" si="8"/>
        <v>0</v>
      </c>
      <c r="J62" s="78"/>
      <c r="K62" s="27">
        <f t="shared" si="9"/>
        <v>0</v>
      </c>
      <c r="L62" s="78"/>
      <c r="M62" s="27">
        <f t="shared" si="10"/>
        <v>0</v>
      </c>
      <c r="N62" s="10"/>
      <c r="O62" s="72">
        <f t="shared" si="11"/>
        <v>0</v>
      </c>
    </row>
    <row r="63" spans="2:15" ht="22.5" thickBot="1" x14ac:dyDescent="0.3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2"/>
    </row>
    <row r="64" spans="2:15" ht="22.5" thickBot="1" x14ac:dyDescent="0.3">
      <c r="B64" s="5"/>
      <c r="N64" s="3"/>
      <c r="O64" s="75"/>
    </row>
    <row r="65" spans="3:15" ht="66.75" customHeight="1" thickBot="1" x14ac:dyDescent="0.3">
      <c r="D65" s="92" t="s">
        <v>11</v>
      </c>
      <c r="E65" s="93"/>
      <c r="F65" s="92" t="s">
        <v>10</v>
      </c>
      <c r="G65" s="93"/>
      <c r="H65" s="92" t="s">
        <v>9</v>
      </c>
      <c r="I65" s="93"/>
      <c r="J65" s="92" t="s">
        <v>8</v>
      </c>
      <c r="K65" s="93"/>
      <c r="L65" s="92" t="s">
        <v>7</v>
      </c>
      <c r="M65" s="93"/>
    </row>
    <row r="66" spans="3:15" ht="56.25" customHeight="1" thickBot="1" x14ac:dyDescent="0.3">
      <c r="C66" s="14" t="s">
        <v>27</v>
      </c>
      <c r="D66" s="103">
        <f>AVERAGE(E50:E62)</f>
        <v>0</v>
      </c>
      <c r="E66" s="104"/>
      <c r="F66" s="103">
        <f>AVERAGE(G50:G62)</f>
        <v>0</v>
      </c>
      <c r="G66" s="104"/>
      <c r="H66" s="103">
        <f>AVERAGE(I50:I62)</f>
        <v>0</v>
      </c>
      <c r="I66" s="104"/>
      <c r="J66" s="103">
        <f>AVERAGE(K50:K62)</f>
        <v>0</v>
      </c>
      <c r="K66" s="104"/>
      <c r="L66" s="103">
        <f>AVERAGE(M50:M62)</f>
        <v>0</v>
      </c>
      <c r="M66" s="104"/>
    </row>
    <row r="78" spans="3:15" s="80" customFormat="1" thickBot="1" x14ac:dyDescent="0.3">
      <c r="N78" s="81"/>
      <c r="O78" s="82"/>
    </row>
    <row r="85" spans="2:15" thickBot="1" x14ac:dyDescent="0.3">
      <c r="O85" s="74"/>
    </row>
    <row r="86" spans="2:15" ht="85.5" thickBot="1" x14ac:dyDescent="0.3">
      <c r="B86" s="107" t="s">
        <v>81</v>
      </c>
      <c r="C86" s="108"/>
      <c r="D86" s="18" t="s">
        <v>11</v>
      </c>
      <c r="E86" s="18" t="s">
        <v>95</v>
      </c>
      <c r="F86" s="18" t="s">
        <v>10</v>
      </c>
      <c r="G86" s="18" t="s">
        <v>96</v>
      </c>
      <c r="H86" s="18" t="s">
        <v>9</v>
      </c>
      <c r="I86" s="18" t="s">
        <v>97</v>
      </c>
      <c r="J86" s="18" t="s">
        <v>8</v>
      </c>
      <c r="K86" s="18" t="s">
        <v>98</v>
      </c>
      <c r="L86" s="18" t="s">
        <v>7</v>
      </c>
      <c r="M86" s="18" t="s">
        <v>98</v>
      </c>
      <c r="N86" s="11"/>
      <c r="O86" s="17" t="s">
        <v>117</v>
      </c>
    </row>
    <row r="87" spans="2:15" ht="32.25" customHeight="1" thickBot="1" x14ac:dyDescent="0.3">
      <c r="B87" s="4">
        <v>28</v>
      </c>
      <c r="C87" s="20" t="s">
        <v>67</v>
      </c>
      <c r="D87" s="66"/>
      <c r="E87" s="28">
        <f>(1*D87)/C$12</f>
        <v>0</v>
      </c>
      <c r="F87" s="69"/>
      <c r="G87" s="27">
        <f>(F87*1)/C$12</f>
        <v>0</v>
      </c>
      <c r="H87" s="69"/>
      <c r="I87" s="27">
        <f>(H87*1)/C$12</f>
        <v>0</v>
      </c>
      <c r="J87" s="69"/>
      <c r="K87" s="27">
        <f>(J87*1)/C$12</f>
        <v>0</v>
      </c>
      <c r="L87" s="69"/>
      <c r="M87" s="27">
        <f>(L87*1)/C$12</f>
        <v>0</v>
      </c>
      <c r="N87" s="12"/>
      <c r="O87" s="72">
        <f>SUM(M87,K87,I87,G87,E87)</f>
        <v>0</v>
      </c>
    </row>
    <row r="88" spans="2:15" ht="26.25" thickBot="1" x14ac:dyDescent="0.3">
      <c r="B88" s="13">
        <v>29</v>
      </c>
      <c r="C88" s="21" t="s">
        <v>68</v>
      </c>
      <c r="D88" s="66"/>
      <c r="E88" s="28">
        <f t="shared" ref="E88:E100" si="12">(1*D88)/C$12</f>
        <v>0</v>
      </c>
      <c r="F88" s="67"/>
      <c r="G88" s="27">
        <f t="shared" ref="G88:G100" si="13">(F88*1)/C$12</f>
        <v>0</v>
      </c>
      <c r="H88" s="67"/>
      <c r="I88" s="27">
        <f t="shared" ref="I88:I100" si="14">(H88*1)/C$12</f>
        <v>0</v>
      </c>
      <c r="J88" s="67"/>
      <c r="K88" s="27">
        <f t="shared" ref="K88:K100" si="15">(J88*1)/C$12</f>
        <v>0</v>
      </c>
      <c r="L88" s="67"/>
      <c r="M88" s="27">
        <f t="shared" ref="M88:M100" si="16">(L88*1)/C$12</f>
        <v>0</v>
      </c>
      <c r="N88" s="10"/>
      <c r="O88" s="72">
        <f t="shared" ref="O88:O100" si="17">SUM(M88,K88,I88,G88,E88)</f>
        <v>0</v>
      </c>
    </row>
    <row r="89" spans="2:15" ht="26.25" thickBot="1" x14ac:dyDescent="0.3">
      <c r="B89" s="4">
        <v>30</v>
      </c>
      <c r="C89" s="21" t="s">
        <v>69</v>
      </c>
      <c r="D89" s="66"/>
      <c r="E89" s="28">
        <f t="shared" si="12"/>
        <v>0</v>
      </c>
      <c r="F89" s="67"/>
      <c r="G89" s="27">
        <f t="shared" si="13"/>
        <v>0</v>
      </c>
      <c r="H89" s="68"/>
      <c r="I89" s="27">
        <f t="shared" si="14"/>
        <v>0</v>
      </c>
      <c r="J89" s="67"/>
      <c r="K89" s="27">
        <f t="shared" si="15"/>
        <v>0</v>
      </c>
      <c r="L89" s="67"/>
      <c r="M89" s="27">
        <f t="shared" si="16"/>
        <v>0</v>
      </c>
      <c r="N89" s="10"/>
      <c r="O89" s="72">
        <f t="shared" si="17"/>
        <v>0</v>
      </c>
    </row>
    <row r="90" spans="2:15" ht="26.25" thickBot="1" x14ac:dyDescent="0.3">
      <c r="B90" s="13">
        <v>31</v>
      </c>
      <c r="C90" s="21" t="s">
        <v>70</v>
      </c>
      <c r="D90" s="66"/>
      <c r="E90" s="28">
        <f t="shared" si="12"/>
        <v>0</v>
      </c>
      <c r="F90" s="78"/>
      <c r="G90" s="27">
        <f t="shared" si="13"/>
        <v>0</v>
      </c>
      <c r="H90" s="78"/>
      <c r="I90" s="27">
        <f t="shared" si="14"/>
        <v>0</v>
      </c>
      <c r="J90" s="78"/>
      <c r="K90" s="27">
        <f t="shared" si="15"/>
        <v>0</v>
      </c>
      <c r="L90" s="78"/>
      <c r="M90" s="27">
        <f t="shared" si="16"/>
        <v>0</v>
      </c>
      <c r="N90" s="10"/>
      <c r="O90" s="72">
        <f t="shared" si="17"/>
        <v>0</v>
      </c>
    </row>
    <row r="91" spans="2:15" ht="26.25" thickBot="1" x14ac:dyDescent="0.3">
      <c r="B91" s="4">
        <v>32</v>
      </c>
      <c r="C91" s="21" t="s">
        <v>71</v>
      </c>
      <c r="D91" s="66"/>
      <c r="E91" s="28">
        <f t="shared" si="12"/>
        <v>0</v>
      </c>
      <c r="F91" s="78"/>
      <c r="G91" s="27">
        <f t="shared" si="13"/>
        <v>0</v>
      </c>
      <c r="H91" s="78"/>
      <c r="I91" s="27">
        <f t="shared" si="14"/>
        <v>0</v>
      </c>
      <c r="J91" s="78"/>
      <c r="K91" s="27">
        <f t="shared" si="15"/>
        <v>0</v>
      </c>
      <c r="L91" s="78"/>
      <c r="M91" s="27">
        <f t="shared" si="16"/>
        <v>0</v>
      </c>
      <c r="N91" s="10"/>
      <c r="O91" s="72">
        <f t="shared" si="17"/>
        <v>0</v>
      </c>
    </row>
    <row r="92" spans="2:15" ht="26.25" thickBot="1" x14ac:dyDescent="0.3">
      <c r="B92" s="13">
        <v>33</v>
      </c>
      <c r="C92" s="21" t="s">
        <v>72</v>
      </c>
      <c r="D92" s="66"/>
      <c r="E92" s="28">
        <f t="shared" si="12"/>
        <v>0</v>
      </c>
      <c r="F92" s="78"/>
      <c r="G92" s="27">
        <f t="shared" si="13"/>
        <v>0</v>
      </c>
      <c r="H92" s="78"/>
      <c r="I92" s="27">
        <f t="shared" si="14"/>
        <v>0</v>
      </c>
      <c r="J92" s="78"/>
      <c r="K92" s="27">
        <f t="shared" si="15"/>
        <v>0</v>
      </c>
      <c r="L92" s="78"/>
      <c r="M92" s="27">
        <f t="shared" si="16"/>
        <v>0</v>
      </c>
      <c r="N92" s="10"/>
      <c r="O92" s="72">
        <f t="shared" si="17"/>
        <v>0</v>
      </c>
    </row>
    <row r="93" spans="2:15" ht="26.25" thickBot="1" x14ac:dyDescent="0.3">
      <c r="B93" s="4">
        <v>34</v>
      </c>
      <c r="C93" s="21" t="s">
        <v>73</v>
      </c>
      <c r="D93" s="78"/>
      <c r="E93" s="28">
        <f t="shared" si="12"/>
        <v>0</v>
      </c>
      <c r="F93" s="78"/>
      <c r="G93" s="27">
        <f t="shared" si="13"/>
        <v>0</v>
      </c>
      <c r="H93" s="66"/>
      <c r="I93" s="27">
        <f t="shared" si="14"/>
        <v>0</v>
      </c>
      <c r="J93" s="78"/>
      <c r="K93" s="27">
        <f t="shared" si="15"/>
        <v>0</v>
      </c>
      <c r="L93" s="78"/>
      <c r="M93" s="27">
        <f t="shared" si="16"/>
        <v>0</v>
      </c>
      <c r="N93" s="10"/>
      <c r="O93" s="72">
        <f t="shared" si="17"/>
        <v>0</v>
      </c>
    </row>
    <row r="94" spans="2:15" ht="26.25" thickBot="1" x14ac:dyDescent="0.3">
      <c r="B94" s="4">
        <v>35</v>
      </c>
      <c r="C94" s="21" t="s">
        <v>74</v>
      </c>
      <c r="D94" s="78"/>
      <c r="E94" s="28">
        <f t="shared" si="12"/>
        <v>0</v>
      </c>
      <c r="F94" s="78"/>
      <c r="G94" s="27">
        <f t="shared" si="13"/>
        <v>0</v>
      </c>
      <c r="H94" s="66"/>
      <c r="I94" s="27">
        <f t="shared" si="14"/>
        <v>0</v>
      </c>
      <c r="J94" s="78"/>
      <c r="K94" s="27">
        <f t="shared" si="15"/>
        <v>0</v>
      </c>
      <c r="L94" s="78"/>
      <c r="M94" s="27">
        <f t="shared" si="16"/>
        <v>0</v>
      </c>
      <c r="N94" s="10"/>
      <c r="O94" s="72">
        <f t="shared" si="17"/>
        <v>0</v>
      </c>
    </row>
    <row r="95" spans="2:15" ht="26.25" thickBot="1" x14ac:dyDescent="0.3">
      <c r="B95" s="13">
        <v>36</v>
      </c>
      <c r="C95" s="21" t="s">
        <v>75</v>
      </c>
      <c r="D95" s="77"/>
      <c r="E95" s="28">
        <f t="shared" si="12"/>
        <v>0</v>
      </c>
      <c r="F95" s="77"/>
      <c r="G95" s="27">
        <f t="shared" si="13"/>
        <v>0</v>
      </c>
      <c r="H95" s="66"/>
      <c r="I95" s="27">
        <f t="shared" si="14"/>
        <v>0</v>
      </c>
      <c r="J95" s="77"/>
      <c r="K95" s="27">
        <f t="shared" si="15"/>
        <v>0</v>
      </c>
      <c r="L95" s="77"/>
      <c r="M95" s="27">
        <f t="shared" si="16"/>
        <v>0</v>
      </c>
      <c r="N95" s="10"/>
      <c r="O95" s="72">
        <f t="shared" si="17"/>
        <v>0</v>
      </c>
    </row>
    <row r="96" spans="2:15" ht="26.25" thickBot="1" x14ac:dyDescent="0.3">
      <c r="B96" s="4">
        <v>37</v>
      </c>
      <c r="C96" s="21" t="s">
        <v>76</v>
      </c>
      <c r="D96" s="78"/>
      <c r="E96" s="28">
        <f t="shared" si="12"/>
        <v>0</v>
      </c>
      <c r="F96" s="78"/>
      <c r="G96" s="27">
        <f t="shared" si="13"/>
        <v>0</v>
      </c>
      <c r="H96" s="66"/>
      <c r="I96" s="27">
        <f t="shared" si="14"/>
        <v>0</v>
      </c>
      <c r="J96" s="78"/>
      <c r="K96" s="27">
        <f t="shared" si="15"/>
        <v>0</v>
      </c>
      <c r="L96" s="78"/>
      <c r="M96" s="27">
        <f t="shared" si="16"/>
        <v>0</v>
      </c>
      <c r="N96" s="10"/>
      <c r="O96" s="72">
        <f t="shared" si="17"/>
        <v>0</v>
      </c>
    </row>
    <row r="97" spans="2:15" ht="26.25" thickBot="1" x14ac:dyDescent="0.3">
      <c r="B97" s="13">
        <v>38</v>
      </c>
      <c r="C97" s="21" t="s">
        <v>77</v>
      </c>
      <c r="D97" s="78"/>
      <c r="E97" s="28">
        <f t="shared" si="12"/>
        <v>0</v>
      </c>
      <c r="F97" s="66"/>
      <c r="G97" s="27">
        <f t="shared" si="13"/>
        <v>0</v>
      </c>
      <c r="H97" s="78"/>
      <c r="I97" s="27">
        <f t="shared" si="14"/>
        <v>0</v>
      </c>
      <c r="J97" s="78"/>
      <c r="K97" s="27">
        <f t="shared" si="15"/>
        <v>0</v>
      </c>
      <c r="L97" s="78"/>
      <c r="M97" s="27">
        <f t="shared" si="16"/>
        <v>0</v>
      </c>
      <c r="N97" s="10"/>
      <c r="O97" s="72">
        <f t="shared" si="17"/>
        <v>0</v>
      </c>
    </row>
    <row r="98" spans="2:15" ht="26.25" thickBot="1" x14ac:dyDescent="0.3">
      <c r="B98" s="4">
        <v>39</v>
      </c>
      <c r="C98" s="21" t="s">
        <v>78</v>
      </c>
      <c r="D98" s="78"/>
      <c r="E98" s="28">
        <f t="shared" si="12"/>
        <v>0</v>
      </c>
      <c r="F98" s="66"/>
      <c r="G98" s="27">
        <f t="shared" si="13"/>
        <v>0</v>
      </c>
      <c r="H98" s="78"/>
      <c r="I98" s="27">
        <f t="shared" si="14"/>
        <v>0</v>
      </c>
      <c r="J98" s="78"/>
      <c r="K98" s="27">
        <f t="shared" si="15"/>
        <v>0</v>
      </c>
      <c r="L98" s="78"/>
      <c r="M98" s="27">
        <f t="shared" si="16"/>
        <v>0</v>
      </c>
      <c r="N98" s="10"/>
      <c r="O98" s="72">
        <f t="shared" si="17"/>
        <v>0</v>
      </c>
    </row>
    <row r="99" spans="2:15" ht="26.25" thickBot="1" x14ac:dyDescent="0.3">
      <c r="B99" s="13">
        <v>40</v>
      </c>
      <c r="C99" s="21" t="s">
        <v>79</v>
      </c>
      <c r="D99" s="78"/>
      <c r="E99" s="28">
        <f t="shared" si="12"/>
        <v>0</v>
      </c>
      <c r="F99" s="66"/>
      <c r="G99" s="27">
        <f t="shared" si="13"/>
        <v>0</v>
      </c>
      <c r="H99" s="78"/>
      <c r="I99" s="27">
        <f t="shared" si="14"/>
        <v>0</v>
      </c>
      <c r="J99" s="78"/>
      <c r="K99" s="27">
        <f t="shared" si="15"/>
        <v>0</v>
      </c>
      <c r="L99" s="78"/>
      <c r="M99" s="27">
        <f t="shared" si="16"/>
        <v>0</v>
      </c>
      <c r="N99" s="10"/>
      <c r="O99" s="72">
        <f t="shared" si="17"/>
        <v>0</v>
      </c>
    </row>
    <row r="100" spans="2:15" ht="26.25" thickBot="1" x14ac:dyDescent="0.3">
      <c r="B100" s="4">
        <v>41</v>
      </c>
      <c r="C100" s="21" t="s">
        <v>80</v>
      </c>
      <c r="D100" s="78"/>
      <c r="E100" s="28">
        <f t="shared" si="12"/>
        <v>0</v>
      </c>
      <c r="F100" s="78"/>
      <c r="G100" s="27">
        <f t="shared" si="13"/>
        <v>0</v>
      </c>
      <c r="H100" s="78"/>
      <c r="I100" s="27">
        <f t="shared" si="14"/>
        <v>0</v>
      </c>
      <c r="J100" s="66"/>
      <c r="K100" s="27">
        <f t="shared" si="15"/>
        <v>0</v>
      </c>
      <c r="L100" s="78"/>
      <c r="M100" s="27">
        <f t="shared" si="16"/>
        <v>0</v>
      </c>
      <c r="N100" s="10"/>
      <c r="O100" s="72">
        <f t="shared" si="17"/>
        <v>0</v>
      </c>
    </row>
    <row r="101" spans="2:15" ht="22.5" thickBot="1" x14ac:dyDescent="0.3">
      <c r="B101" s="1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42"/>
    </row>
    <row r="102" spans="2:15" ht="22.5" thickBot="1" x14ac:dyDescent="0.3">
      <c r="B102" s="5"/>
      <c r="N102" s="3"/>
      <c r="O102" s="75"/>
    </row>
    <row r="103" spans="2:15" ht="60.75" customHeight="1" thickBot="1" x14ac:dyDescent="0.3">
      <c r="D103" s="92" t="s">
        <v>11</v>
      </c>
      <c r="E103" s="93"/>
      <c r="F103" s="92" t="s">
        <v>10</v>
      </c>
      <c r="G103" s="93"/>
      <c r="H103" s="92" t="s">
        <v>9</v>
      </c>
      <c r="I103" s="93"/>
      <c r="J103" s="92" t="s">
        <v>8</v>
      </c>
      <c r="K103" s="93"/>
      <c r="L103" s="92" t="s">
        <v>7</v>
      </c>
      <c r="M103" s="93"/>
    </row>
    <row r="104" spans="2:15" ht="54.75" customHeight="1" thickBot="1" x14ac:dyDescent="0.3">
      <c r="C104" s="14" t="s">
        <v>27</v>
      </c>
      <c r="D104" s="103">
        <f>AVERAGE(E87:E100)</f>
        <v>0</v>
      </c>
      <c r="E104" s="104"/>
      <c r="F104" s="103">
        <f>AVERAGE(G87:G100)</f>
        <v>0</v>
      </c>
      <c r="G104" s="104"/>
      <c r="H104" s="103">
        <f>AVERAGE(I87:I100)</f>
        <v>0</v>
      </c>
      <c r="I104" s="104"/>
      <c r="J104" s="103">
        <f>AVERAGE(K87:K100)</f>
        <v>0</v>
      </c>
      <c r="K104" s="104"/>
      <c r="L104" s="103">
        <f>AVERAGE(M87:M100)</f>
        <v>0</v>
      </c>
      <c r="M104" s="104"/>
    </row>
    <row r="115" spans="2:15" s="80" customFormat="1" thickBot="1" x14ac:dyDescent="0.3">
      <c r="N115" s="81"/>
      <c r="O115" s="82"/>
    </row>
    <row r="125" spans="2:15" ht="60.75" thickBot="1" x14ac:dyDescent="0.3">
      <c r="B125" s="111" t="s">
        <v>94</v>
      </c>
      <c r="C125" s="112"/>
      <c r="D125" s="15" t="s">
        <v>93</v>
      </c>
      <c r="E125" s="15" t="s">
        <v>112</v>
      </c>
      <c r="F125" s="15" t="s">
        <v>92</v>
      </c>
      <c r="G125" s="16" t="s">
        <v>113</v>
      </c>
      <c r="H125" s="16" t="s">
        <v>91</v>
      </c>
      <c r="I125" s="16" t="s">
        <v>114</v>
      </c>
      <c r="J125" s="16" t="s">
        <v>90</v>
      </c>
      <c r="K125" s="16" t="s">
        <v>116</v>
      </c>
      <c r="L125" s="16" t="s">
        <v>89</v>
      </c>
      <c r="M125" s="16" t="s">
        <v>115</v>
      </c>
      <c r="N125" s="3"/>
      <c r="O125" s="52" t="s">
        <v>117</v>
      </c>
    </row>
    <row r="126" spans="2:15" ht="26.25" thickBot="1" x14ac:dyDescent="0.3">
      <c r="B126" s="14">
        <v>42</v>
      </c>
      <c r="C126" s="24" t="s">
        <v>82</v>
      </c>
      <c r="D126" s="66"/>
      <c r="E126" s="28">
        <f>(1*D126)/C$12</f>
        <v>0</v>
      </c>
      <c r="F126" s="69"/>
      <c r="G126" s="27">
        <f>(F126*1)/C$12</f>
        <v>0</v>
      </c>
      <c r="H126" s="78"/>
      <c r="I126" s="27">
        <f>(H126*1)/C$12</f>
        <v>0</v>
      </c>
      <c r="J126" s="69"/>
      <c r="K126" s="27">
        <f>(J126*1)/C$12</f>
        <v>0</v>
      </c>
      <c r="L126" s="69"/>
      <c r="M126" s="27">
        <f>(L126*1)/C$12</f>
        <v>0</v>
      </c>
      <c r="N126" s="3"/>
      <c r="O126" s="79">
        <f>SUM(E126,G126,I126,K126,M126)</f>
        <v>0</v>
      </c>
    </row>
    <row r="127" spans="2:15" ht="26.25" thickBot="1" x14ac:dyDescent="0.3">
      <c r="B127" s="14">
        <v>43</v>
      </c>
      <c r="C127" s="25" t="s">
        <v>83</v>
      </c>
      <c r="D127" s="67"/>
      <c r="E127" s="28">
        <f t="shared" ref="E127:E132" si="18">(1*D127)/C$12</f>
        <v>0</v>
      </c>
      <c r="F127" s="67"/>
      <c r="G127" s="27">
        <f t="shared" ref="G127:G132" si="19">(F127*1)/C$12</f>
        <v>0</v>
      </c>
      <c r="H127" s="78"/>
      <c r="I127" s="27">
        <f t="shared" ref="I127:I132" si="20">(H127*1)/C$12</f>
        <v>0</v>
      </c>
      <c r="J127" s="67"/>
      <c r="K127" s="27">
        <f t="shared" ref="K127:K132" si="21">(J127*1)/C$12</f>
        <v>0</v>
      </c>
      <c r="L127" s="67"/>
      <c r="M127" s="27">
        <f t="shared" ref="M127:M132" si="22">(L127*1)/C$12</f>
        <v>0</v>
      </c>
      <c r="N127" s="3"/>
      <c r="O127" s="79">
        <f>SUM(E127,G127,I127,K127,M127)</f>
        <v>0</v>
      </c>
    </row>
    <row r="128" spans="2:15" ht="26.25" thickBot="1" x14ac:dyDescent="0.3">
      <c r="B128" s="14">
        <v>44</v>
      </c>
      <c r="C128" s="25" t="s">
        <v>84</v>
      </c>
      <c r="D128" s="78"/>
      <c r="E128" s="28">
        <f t="shared" si="18"/>
        <v>0</v>
      </c>
      <c r="F128" s="78"/>
      <c r="G128" s="27">
        <f t="shared" si="19"/>
        <v>0</v>
      </c>
      <c r="H128" s="78"/>
      <c r="I128" s="27">
        <f t="shared" si="20"/>
        <v>0</v>
      </c>
      <c r="J128" s="67"/>
      <c r="K128" s="27">
        <f t="shared" si="21"/>
        <v>0</v>
      </c>
      <c r="L128" s="67"/>
      <c r="M128" s="27">
        <f t="shared" si="22"/>
        <v>0</v>
      </c>
      <c r="N128" s="3"/>
      <c r="O128" s="79">
        <f t="shared" ref="O128:O132" si="23">SUM(E128,G128,I128,K128,M128)</f>
        <v>0</v>
      </c>
    </row>
    <row r="129" spans="2:15" ht="26.25" thickBot="1" x14ac:dyDescent="0.3">
      <c r="B129" s="14">
        <v>45</v>
      </c>
      <c r="C129" s="26" t="s">
        <v>85</v>
      </c>
      <c r="D129" s="78"/>
      <c r="E129" s="28">
        <f t="shared" si="18"/>
        <v>0</v>
      </c>
      <c r="F129" s="78"/>
      <c r="G129" s="27">
        <f t="shared" si="19"/>
        <v>0</v>
      </c>
      <c r="H129" s="78"/>
      <c r="I129" s="27">
        <f t="shared" si="20"/>
        <v>0</v>
      </c>
      <c r="J129" s="78"/>
      <c r="K129" s="27">
        <f t="shared" si="21"/>
        <v>0</v>
      </c>
      <c r="L129" s="78"/>
      <c r="M129" s="27">
        <f t="shared" si="22"/>
        <v>0</v>
      </c>
      <c r="N129" s="3"/>
      <c r="O129" s="79">
        <f t="shared" si="23"/>
        <v>0</v>
      </c>
    </row>
    <row r="130" spans="2:15" ht="26.25" thickBot="1" x14ac:dyDescent="0.3">
      <c r="B130" s="14">
        <v>46</v>
      </c>
      <c r="C130" s="25" t="s">
        <v>86</v>
      </c>
      <c r="D130" s="78"/>
      <c r="E130" s="28">
        <f t="shared" si="18"/>
        <v>0</v>
      </c>
      <c r="F130" s="78"/>
      <c r="G130" s="27">
        <f t="shared" si="19"/>
        <v>0</v>
      </c>
      <c r="H130" s="78"/>
      <c r="I130" s="27">
        <f t="shared" si="20"/>
        <v>0</v>
      </c>
      <c r="J130" s="78"/>
      <c r="K130" s="27">
        <f t="shared" si="21"/>
        <v>0</v>
      </c>
      <c r="L130" s="78"/>
      <c r="M130" s="27">
        <f t="shared" si="22"/>
        <v>0</v>
      </c>
      <c r="N130" s="3"/>
      <c r="O130" s="79">
        <f t="shared" si="23"/>
        <v>0</v>
      </c>
    </row>
    <row r="131" spans="2:15" ht="26.25" thickBot="1" x14ac:dyDescent="0.3">
      <c r="B131" s="14">
        <v>47</v>
      </c>
      <c r="C131" s="25" t="s">
        <v>87</v>
      </c>
      <c r="D131" s="78"/>
      <c r="E131" s="28">
        <f t="shared" si="18"/>
        <v>0</v>
      </c>
      <c r="F131" s="78"/>
      <c r="G131" s="27">
        <f t="shared" si="19"/>
        <v>0</v>
      </c>
      <c r="H131" s="78"/>
      <c r="I131" s="27">
        <f t="shared" si="20"/>
        <v>0</v>
      </c>
      <c r="J131" s="78"/>
      <c r="K131" s="27">
        <f t="shared" si="21"/>
        <v>0</v>
      </c>
      <c r="L131" s="78"/>
      <c r="M131" s="27">
        <f t="shared" si="22"/>
        <v>0</v>
      </c>
      <c r="N131" s="3"/>
      <c r="O131" s="79">
        <f t="shared" si="23"/>
        <v>0</v>
      </c>
    </row>
    <row r="132" spans="2:15" ht="26.25" thickBot="1" x14ac:dyDescent="0.3">
      <c r="B132" s="14">
        <v>48</v>
      </c>
      <c r="C132" s="25" t="s">
        <v>88</v>
      </c>
      <c r="D132" s="78"/>
      <c r="E132" s="28">
        <f t="shared" si="18"/>
        <v>0</v>
      </c>
      <c r="F132" s="78"/>
      <c r="G132" s="27">
        <f t="shared" si="19"/>
        <v>0</v>
      </c>
      <c r="H132" s="78"/>
      <c r="I132" s="27">
        <f t="shared" si="20"/>
        <v>0</v>
      </c>
      <c r="J132" s="78"/>
      <c r="K132" s="27">
        <f t="shared" si="21"/>
        <v>0</v>
      </c>
      <c r="L132" s="78"/>
      <c r="M132" s="27">
        <f t="shared" si="22"/>
        <v>0</v>
      </c>
      <c r="N132" s="3"/>
      <c r="O132" s="79">
        <f t="shared" si="23"/>
        <v>0</v>
      </c>
    </row>
    <row r="133" spans="2:15" ht="15" x14ac:dyDescent="0.25">
      <c r="N133" s="3"/>
      <c r="O133" s="75"/>
    </row>
    <row r="134" spans="2:15" thickBot="1" x14ac:dyDescent="0.3">
      <c r="N134" s="3"/>
      <c r="O134" s="75"/>
    </row>
    <row r="137" spans="2:15" ht="91.5" customHeight="1" thickBot="1" x14ac:dyDescent="0.3">
      <c r="D137" s="92" t="s">
        <v>93</v>
      </c>
      <c r="E137" s="93"/>
      <c r="F137" s="92" t="s">
        <v>92</v>
      </c>
      <c r="G137" s="93"/>
      <c r="H137" s="92" t="s">
        <v>91</v>
      </c>
      <c r="I137" s="93"/>
      <c r="J137" s="92" t="s">
        <v>90</v>
      </c>
      <c r="K137" s="93"/>
      <c r="L137" s="92" t="s">
        <v>89</v>
      </c>
      <c r="M137" s="93"/>
    </row>
    <row r="138" spans="2:15" ht="32.25" customHeight="1" thickBot="1" x14ac:dyDescent="0.3">
      <c r="C138" s="14" t="s">
        <v>27</v>
      </c>
      <c r="D138" s="103">
        <f>AVERAGE(E126:E132)</f>
        <v>0</v>
      </c>
      <c r="E138" s="104"/>
      <c r="F138" s="103">
        <f t="shared" ref="F138" si="24">AVERAGE(G126:G132)</f>
        <v>0</v>
      </c>
      <c r="G138" s="104"/>
      <c r="H138" s="103">
        <f t="shared" ref="H138" si="25">AVERAGE(I126:I132)</f>
        <v>0</v>
      </c>
      <c r="I138" s="104"/>
      <c r="J138" s="103">
        <f>AVERAGE(K126:K132)</f>
        <v>0</v>
      </c>
      <c r="K138" s="104"/>
      <c r="L138" s="103">
        <f>AVERAGE(M126:M132)</f>
        <v>0</v>
      </c>
      <c r="M138" s="104"/>
    </row>
  </sheetData>
  <sheetProtection sheet="1" scenarios="1"/>
  <mergeCells count="45">
    <mergeCell ref="A12:B12"/>
    <mergeCell ref="B14:C14"/>
    <mergeCell ref="B49:C49"/>
    <mergeCell ref="B86:C86"/>
    <mergeCell ref="L31:M31"/>
    <mergeCell ref="D32:E32"/>
    <mergeCell ref="F32:G32"/>
    <mergeCell ref="H32:I32"/>
    <mergeCell ref="J32:K32"/>
    <mergeCell ref="L32:M32"/>
    <mergeCell ref="L65:M65"/>
    <mergeCell ref="B125:C125"/>
    <mergeCell ref="D31:E31"/>
    <mergeCell ref="F31:G31"/>
    <mergeCell ref="H31:I31"/>
    <mergeCell ref="J31:K31"/>
    <mergeCell ref="D65:E65"/>
    <mergeCell ref="F65:G65"/>
    <mergeCell ref="H65:I65"/>
    <mergeCell ref="J65:K65"/>
    <mergeCell ref="D103:E103"/>
    <mergeCell ref="F103:G103"/>
    <mergeCell ref="H103:I103"/>
    <mergeCell ref="J103:K103"/>
    <mergeCell ref="D104:E104"/>
    <mergeCell ref="F104:G104"/>
    <mergeCell ref="H104:I104"/>
    <mergeCell ref="L103:M103"/>
    <mergeCell ref="D66:E66"/>
    <mergeCell ref="F66:G66"/>
    <mergeCell ref="H66:I66"/>
    <mergeCell ref="J66:K66"/>
    <mergeCell ref="L66:M66"/>
    <mergeCell ref="J104:K104"/>
    <mergeCell ref="L104:M104"/>
    <mergeCell ref="L137:M137"/>
    <mergeCell ref="D138:E138"/>
    <mergeCell ref="F138:G138"/>
    <mergeCell ref="H138:I138"/>
    <mergeCell ref="J138:K138"/>
    <mergeCell ref="L138:M138"/>
    <mergeCell ref="D137:E137"/>
    <mergeCell ref="F137:G137"/>
    <mergeCell ref="H137:I137"/>
    <mergeCell ref="J137:K137"/>
  </mergeCells>
  <pageMargins left="0.7" right="0.7" top="0.75" bottom="0.75" header="0.3" footer="0.3"/>
  <pageSetup scale="20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42"/>
  <sheetViews>
    <sheetView rightToLeft="1" view="pageBreakPreview" zoomScale="25" zoomScaleNormal="50" zoomScaleSheetLayoutView="25" zoomScalePageLayoutView="22" workbookViewId="0">
      <selection activeCell="D20" sqref="D20"/>
    </sheetView>
  </sheetViews>
  <sheetFormatPr defaultRowHeight="15" x14ac:dyDescent="0.25"/>
  <cols>
    <col min="1" max="1" width="22" style="36" customWidth="1"/>
    <col min="2" max="2" width="6" style="36" customWidth="1"/>
    <col min="3" max="3" width="42.42578125" style="36" customWidth="1"/>
    <col min="4" max="4" width="9.140625" style="36"/>
    <col min="5" max="5" width="10.5703125" style="36" bestFit="1" customWidth="1"/>
    <col min="6" max="12" width="9.140625" style="36"/>
    <col min="13" max="13" width="9.140625" style="75"/>
    <col min="14" max="14" width="9.140625" style="34"/>
    <col min="15" max="16384" width="9.140625" style="36"/>
  </cols>
  <sheetData>
    <row r="7" spans="1:3" x14ac:dyDescent="0.25">
      <c r="A7" s="36">
        <v>0</v>
      </c>
    </row>
    <row r="12" spans="1:3" ht="15.75" thickBot="1" x14ac:dyDescent="0.3"/>
    <row r="13" spans="1:3" ht="41.25" customHeight="1" thickBot="1" x14ac:dyDescent="0.3">
      <c r="A13" s="109" t="s">
        <v>6</v>
      </c>
      <c r="B13" s="110"/>
      <c r="C13" s="47">
        <f>ملخص!J13</f>
        <v>100</v>
      </c>
    </row>
    <row r="17" spans="2:14" ht="15.75" thickBot="1" x14ac:dyDescent="0.3">
      <c r="M17" s="85"/>
    </row>
    <row r="18" spans="2:14" ht="83.25" customHeight="1" thickBot="1" x14ac:dyDescent="0.3">
      <c r="B18" s="107" t="s">
        <v>121</v>
      </c>
      <c r="C18" s="108"/>
      <c r="D18" s="48" t="s">
        <v>122</v>
      </c>
      <c r="E18" s="48" t="s">
        <v>123</v>
      </c>
      <c r="F18" s="48" t="s">
        <v>124</v>
      </c>
      <c r="G18" s="48" t="s">
        <v>125</v>
      </c>
      <c r="H18" s="48" t="s">
        <v>90</v>
      </c>
      <c r="I18" s="48" t="s">
        <v>116</v>
      </c>
      <c r="J18" s="48" t="s">
        <v>127</v>
      </c>
      <c r="K18" s="48" t="s">
        <v>126</v>
      </c>
      <c r="L18" s="53"/>
      <c r="M18" s="87" t="s">
        <v>117</v>
      </c>
      <c r="N18" s="86"/>
    </row>
    <row r="19" spans="2:14" ht="26.25" thickBot="1" x14ac:dyDescent="0.3">
      <c r="B19" s="37">
        <v>1</v>
      </c>
      <c r="C19" s="39" t="s">
        <v>120</v>
      </c>
      <c r="D19" s="46"/>
      <c r="E19" s="45">
        <f>(1*D19)/C$13</f>
        <v>0</v>
      </c>
      <c r="F19" s="43"/>
      <c r="G19" s="44">
        <f>(1*F19)/C$13</f>
        <v>0</v>
      </c>
      <c r="H19" s="43"/>
      <c r="I19" s="44">
        <f>(1*H19)/C$13</f>
        <v>0</v>
      </c>
      <c r="J19" s="43"/>
      <c r="K19" s="44">
        <f>(1*J19)/C$13</f>
        <v>0</v>
      </c>
      <c r="L19" s="58"/>
      <c r="M19" s="51">
        <f>SUM(K19,I19,G19,E19)</f>
        <v>0</v>
      </c>
      <c r="N19" s="86"/>
    </row>
    <row r="20" spans="2:14" ht="26.25" thickBot="1" x14ac:dyDescent="0.3">
      <c r="B20" s="37">
        <v>2</v>
      </c>
      <c r="C20" s="39" t="s">
        <v>128</v>
      </c>
      <c r="D20" s="46"/>
      <c r="E20" s="45">
        <f t="shared" ref="E20:E24" si="0">(1*D20)/C$13</f>
        <v>0</v>
      </c>
      <c r="F20" s="43"/>
      <c r="G20" s="44">
        <f t="shared" ref="G20:G24" si="1">(1*F20)/C$13</f>
        <v>0</v>
      </c>
      <c r="H20" s="43"/>
      <c r="I20" s="44">
        <f t="shared" ref="I20:I24" si="2">(1*H20)/C$13</f>
        <v>0</v>
      </c>
      <c r="J20" s="43"/>
      <c r="K20" s="44">
        <f t="shared" ref="K20:K24" si="3">(1*J20)/C$13</f>
        <v>0</v>
      </c>
      <c r="L20" s="89"/>
      <c r="M20" s="88">
        <f t="shared" ref="M20:M23" si="4">SUM(K20,I20,G20,E20)</f>
        <v>0</v>
      </c>
      <c r="N20" s="36"/>
    </row>
    <row r="21" spans="2:14" ht="26.25" thickBot="1" x14ac:dyDescent="0.3">
      <c r="B21" s="37">
        <v>3</v>
      </c>
      <c r="C21" s="39" t="s">
        <v>129</v>
      </c>
      <c r="D21" s="46"/>
      <c r="E21" s="45">
        <f t="shared" si="0"/>
        <v>0</v>
      </c>
      <c r="F21" s="43"/>
      <c r="G21" s="44">
        <f t="shared" si="1"/>
        <v>0</v>
      </c>
      <c r="H21" s="43"/>
      <c r="I21" s="44">
        <f t="shared" si="2"/>
        <v>0</v>
      </c>
      <c r="J21" s="43"/>
      <c r="K21" s="44">
        <f t="shared" si="3"/>
        <v>0</v>
      </c>
      <c r="L21" s="89"/>
      <c r="M21" s="88">
        <f t="shared" si="4"/>
        <v>0</v>
      </c>
      <c r="N21" s="36"/>
    </row>
    <row r="22" spans="2:14" ht="26.25" thickBot="1" x14ac:dyDescent="0.3">
      <c r="B22" s="37">
        <v>4</v>
      </c>
      <c r="C22" s="39" t="s">
        <v>130</v>
      </c>
      <c r="D22" s="46"/>
      <c r="E22" s="45">
        <f t="shared" si="0"/>
        <v>0</v>
      </c>
      <c r="F22" s="43"/>
      <c r="G22" s="44">
        <f t="shared" si="1"/>
        <v>0</v>
      </c>
      <c r="H22" s="43"/>
      <c r="I22" s="44">
        <f t="shared" si="2"/>
        <v>0</v>
      </c>
      <c r="J22" s="43"/>
      <c r="K22" s="44">
        <f t="shared" si="3"/>
        <v>0</v>
      </c>
      <c r="L22" s="89"/>
      <c r="M22" s="91">
        <f t="shared" si="4"/>
        <v>0</v>
      </c>
      <c r="N22" s="36"/>
    </row>
    <row r="23" spans="2:14" ht="24.75" customHeight="1" thickBot="1" x14ac:dyDescent="0.3">
      <c r="B23" s="37">
        <v>5</v>
      </c>
      <c r="C23" s="39" t="s">
        <v>131</v>
      </c>
      <c r="D23" s="46"/>
      <c r="E23" s="45">
        <f t="shared" si="0"/>
        <v>0</v>
      </c>
      <c r="F23" s="43"/>
      <c r="G23" s="44">
        <f t="shared" si="1"/>
        <v>0</v>
      </c>
      <c r="H23" s="43"/>
      <c r="I23" s="44">
        <f t="shared" si="2"/>
        <v>0</v>
      </c>
      <c r="J23" s="43"/>
      <c r="K23" s="44">
        <f t="shared" si="3"/>
        <v>0</v>
      </c>
      <c r="L23" s="90"/>
      <c r="M23" s="91">
        <f t="shared" si="4"/>
        <v>0</v>
      </c>
      <c r="N23" s="36"/>
    </row>
    <row r="24" spans="2:14" ht="26.25" customHeight="1" thickBot="1" x14ac:dyDescent="0.3">
      <c r="B24" s="37">
        <v>6</v>
      </c>
      <c r="C24" s="39" t="s">
        <v>132</v>
      </c>
      <c r="D24" s="46"/>
      <c r="E24" s="45">
        <f t="shared" si="0"/>
        <v>0</v>
      </c>
      <c r="F24" s="43"/>
      <c r="G24" s="44">
        <f t="shared" si="1"/>
        <v>0</v>
      </c>
      <c r="H24" s="43"/>
      <c r="I24" s="44">
        <f t="shared" si="2"/>
        <v>0</v>
      </c>
      <c r="J24" s="43"/>
      <c r="K24" s="44">
        <f t="shared" si="3"/>
        <v>0</v>
      </c>
      <c r="L24" s="90"/>
      <c r="M24" s="33">
        <f>SUM(K24,I24,G24,E24)</f>
        <v>0</v>
      </c>
      <c r="N24" s="36"/>
    </row>
    <row r="25" spans="2:14" ht="25.5" x14ac:dyDescent="0.25">
      <c r="B25" s="42"/>
      <c r="C25" s="40"/>
      <c r="D25" s="54"/>
      <c r="E25" s="55"/>
      <c r="F25" s="56"/>
      <c r="G25" s="57"/>
      <c r="H25" s="56"/>
      <c r="I25" s="57"/>
      <c r="J25" s="56"/>
      <c r="K25" s="57"/>
      <c r="L25" s="56"/>
      <c r="M25" s="57"/>
      <c r="N25" s="59"/>
    </row>
    <row r="26" spans="2:14" ht="22.5" thickBot="1" x14ac:dyDescent="0.3">
      <c r="B26" s="42"/>
      <c r="C26" s="40"/>
      <c r="D26" s="40"/>
      <c r="E26" s="40"/>
      <c r="G26" s="40"/>
      <c r="H26" s="40"/>
      <c r="I26" s="40"/>
      <c r="J26" s="40"/>
      <c r="K26" s="40"/>
      <c r="L26" s="40"/>
      <c r="M26" s="42"/>
      <c r="N26" s="40"/>
    </row>
    <row r="27" spans="2:14" ht="46.5" customHeight="1" thickBot="1" x14ac:dyDescent="0.3">
      <c r="B27" s="38"/>
    </row>
    <row r="28" spans="2:14" ht="75" customHeight="1" thickBot="1" x14ac:dyDescent="0.3">
      <c r="D28" s="92" t="s">
        <v>122</v>
      </c>
      <c r="E28" s="93"/>
      <c r="F28" s="92" t="s">
        <v>124</v>
      </c>
      <c r="G28" s="93"/>
      <c r="H28" s="92" t="s">
        <v>90</v>
      </c>
      <c r="I28" s="93"/>
      <c r="J28" s="92" t="s">
        <v>127</v>
      </c>
      <c r="K28" s="93"/>
    </row>
    <row r="29" spans="2:14" ht="39" customHeight="1" thickBot="1" x14ac:dyDescent="0.3">
      <c r="C29" s="41" t="s">
        <v>27</v>
      </c>
      <c r="D29" s="103">
        <f>AVERAGE(E19:E24)</f>
        <v>0</v>
      </c>
      <c r="E29" s="104"/>
      <c r="F29" s="103">
        <f t="shared" ref="F29" si="5">AVERAGE(G19:G24)</f>
        <v>0</v>
      </c>
      <c r="G29" s="104"/>
      <c r="H29" s="103">
        <f t="shared" ref="H29" si="6">AVERAGE(I19:I24)</f>
        <v>0</v>
      </c>
      <c r="I29" s="104"/>
      <c r="J29" s="103">
        <f t="shared" ref="J29" si="7">AVERAGE(K19:K24)</f>
        <v>0</v>
      </c>
      <c r="K29" s="104"/>
    </row>
    <row r="42" ht="83.25" customHeight="1" x14ac:dyDescent="0.25"/>
  </sheetData>
  <sheetProtection sheet="1" objects="1" scenarios="1"/>
  <mergeCells count="10">
    <mergeCell ref="A13:B13"/>
    <mergeCell ref="B18:C18"/>
    <mergeCell ref="D28:E28"/>
    <mergeCell ref="F28:G28"/>
    <mergeCell ref="H28:I28"/>
    <mergeCell ref="J28:K28"/>
    <mergeCell ref="D29:E29"/>
    <mergeCell ref="F29:G29"/>
    <mergeCell ref="H29:I29"/>
    <mergeCell ref="J29:K29"/>
  </mergeCells>
  <printOptions headings="1" gridLines="1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ملخص</vt:lpstr>
      <vt:lpstr>نموذج3.1</vt:lpstr>
      <vt:lpstr>نموذج3.2</vt:lpstr>
      <vt:lpstr>نموذج3.3</vt:lpstr>
      <vt:lpstr>ملخص!Print_Area</vt:lpstr>
      <vt:lpstr>نموذج3.1!Print_Area</vt:lpstr>
      <vt:lpstr>نموذج3.2!Print_Area</vt:lpstr>
      <vt:lpstr>نموذج3.3!Print_Area</vt:lpstr>
    </vt:vector>
  </TitlesOfParts>
  <Manager>Arwa Alarfaj</Manager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bebe_huawei</cp:lastModifiedBy>
  <cp:lastPrinted>2019-12-30T12:17:24Z</cp:lastPrinted>
  <dcterms:created xsi:type="dcterms:W3CDTF">2019-10-05T09:38:56Z</dcterms:created>
  <dcterms:modified xsi:type="dcterms:W3CDTF">2020-02-17T05:15:32Z</dcterms:modified>
</cp:coreProperties>
</file>